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tabRatio="717" activeTab="0"/>
  </bookViews>
  <sheets>
    <sheet name="Tableau 223" sheetId="1" r:id="rId1"/>
    <sheet name="ILE-DE-FRANCE" sheetId="2" r:id="rId2"/>
    <sheet name="CHAMPAGNE-ARDENNE" sheetId="3" r:id="rId3"/>
    <sheet name="PICARDIE" sheetId="4" r:id="rId4"/>
    <sheet name="HAUTE-NORMANDIE" sheetId="5" r:id="rId5"/>
    <sheet name="CENTRE" sheetId="6" r:id="rId6"/>
    <sheet name="BASSE-NORMANDIE" sheetId="7" r:id="rId7"/>
    <sheet name="BOURGOGNE" sheetId="8" r:id="rId8"/>
    <sheet name="NORD-PAS-DE-CALAIS" sheetId="9" r:id="rId9"/>
    <sheet name="LORRAINE" sheetId="10" r:id="rId10"/>
    <sheet name="ALSACE" sheetId="11" r:id="rId11"/>
    <sheet name="FRANCHE-COMTE" sheetId="12" r:id="rId12"/>
    <sheet name="PAYS DE LA LOIRE" sheetId="13" r:id="rId13"/>
    <sheet name="BRETAGNE" sheetId="14" r:id="rId14"/>
    <sheet name="POITOU-CHARENTES" sheetId="15" r:id="rId15"/>
    <sheet name="AQUITAINE" sheetId="16" r:id="rId16"/>
    <sheet name="MIDI-PYRÉNÉES" sheetId="17" r:id="rId17"/>
    <sheet name="LIMOUSIN" sheetId="18" r:id="rId18"/>
    <sheet name="RHONE-ALPES" sheetId="19" r:id="rId19"/>
    <sheet name="AUVERGNE" sheetId="20" r:id="rId20"/>
    <sheet name="LANGUEDOC-ROUSSILLON" sheetId="21" r:id="rId21"/>
    <sheet name="PACA" sheetId="22" r:id="rId22"/>
    <sheet name="CORSE" sheetId="23" r:id="rId23"/>
    <sheet name="DOM" sheetId="24" r:id="rId24"/>
  </sheets>
  <externalReferences>
    <externalReference r:id="rId27"/>
    <externalReference r:id="rId28"/>
    <externalReference r:id="rId29"/>
  </externalReferences>
  <definedNames>
    <definedName name="ART1">'[1]p42-43'!$A$7:$J$59</definedName>
    <definedName name="ART2">'[1]p42-43'!$A$60:$J$116</definedName>
    <definedName name="cs_1">#REF!</definedName>
    <definedName name="cs_2">#REF!</definedName>
    <definedName name="graf">#REF!</definedName>
    <definedName name="imp">#REF!</definedName>
    <definedName name="irt1">#REF!</definedName>
    <definedName name="irt2">#REF!</definedName>
    <definedName name="irt3">#REF!</definedName>
    <definedName name="mmp1IR">#REF!</definedName>
    <definedName name="mmp1TF">#REF!</definedName>
    <definedName name="mmp1TH">#REF!</definedName>
    <definedName name="mmp1TP">#REF!</definedName>
    <definedName name="mmp2IR">#REF!</definedName>
    <definedName name="mmp2TF">#REF!</definedName>
    <definedName name="mmp2TH">#REF!</definedName>
    <definedName name="mmp2TP">#REF!</definedName>
    <definedName name="NB___le_nombre_de_mensualisés_tient_compte_des_annulations__exclusions_et_sorties_anticipées">#REF!</definedName>
    <definedName name="repart1">#REF!</definedName>
    <definedName name="repart2">#REF!</definedName>
    <definedName name="tab">#REF!</definedName>
    <definedName name="tabnat">#REF!</definedName>
    <definedName name="taux">#REF!</definedName>
    <definedName name="tb">#REF!</definedName>
    <definedName name="tb1">#REF!</definedName>
    <definedName name="tb2">#REF!</definedName>
    <definedName name="tb3">#REF!</definedName>
    <definedName name="tb4">#REF!</definedName>
    <definedName name="tf1">#REF!</definedName>
    <definedName name="tf2">#REF!</definedName>
    <definedName name="tft1">#REF!</definedName>
    <definedName name="tft2">#REF!</definedName>
    <definedName name="tft3">#REF!</definedName>
    <definedName name="th1">#REF!</definedName>
    <definedName name="th2">#REF!</definedName>
    <definedName name="tht1">#REF!</definedName>
    <definedName name="tht2">#REF!</definedName>
    <definedName name="tht3">#REF!</definedName>
    <definedName name="tip_il1">#REF!</definedName>
    <definedName name="tip_il2">#REF!</definedName>
    <definedName name="tip_il3">#REF!</definedName>
    <definedName name="tip_ir1">#REF!</definedName>
    <definedName name="tip_ir2">#REF!</definedName>
    <definedName name="TOT84">#REF!</definedName>
    <definedName name="TOT94">#REF!</definedName>
    <definedName name="tp1">#REF!</definedName>
    <definedName name="tp2">#REF!</definedName>
    <definedName name="tpt1">#REF!</definedName>
    <definedName name="tpt2">#REF!</definedName>
    <definedName name="tpt3">#REF!</definedName>
    <definedName name="tri1">'[3]48-49'!#REF!</definedName>
    <definedName name="tri2">'[3]48-49'!#REF!</definedName>
    <definedName name="ZIMP1">#REF!</definedName>
    <definedName name="ZIMP2">#REF!</definedName>
    <definedName name="_xlnm.Print_Area" localSheetId="0">'Tableau 223'!$B$1:$E$154</definedName>
    <definedName name="Zone_d_impression1">'[1]44-45'!$A$7:$F$59</definedName>
  </definedNames>
  <calcPr fullCalcOnLoad="1"/>
</workbook>
</file>

<file path=xl/sharedStrings.xml><?xml version="1.0" encoding="utf-8"?>
<sst xmlns="http://schemas.openxmlformats.org/spreadsheetml/2006/main" count="451" uniqueCount="151">
  <si>
    <t>AIN</t>
  </si>
  <si>
    <t>AISNE</t>
  </si>
  <si>
    <t>ALLIER</t>
  </si>
  <si>
    <t>ALPES DE HTE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</si>
  <si>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</si>
  <si>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</si>
  <si>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</si>
  <si>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</si>
  <si>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</si>
  <si>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</si>
  <si>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</si>
  <si>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</si>
  <si>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</si>
  <si>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</si>
  <si>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</si>
  <si>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</si>
  <si>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</si>
  <si>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</si>
  <si>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</si>
  <si>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 xml:space="preserve">2A  </t>
  </si>
  <si>
    <t>CORSE DU SUD</t>
  </si>
  <si>
    <t xml:space="preserve">2B  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</si>
  <si>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</si>
  <si>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</si>
  <si>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</si>
  <si>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</si>
  <si>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</si>
  <si>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</si>
  <si>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</si>
  <si>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</si>
  <si>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</si>
  <si>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</si>
  <si>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</si>
  <si>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</si>
  <si>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</si>
  <si>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</si>
  <si>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</si>
  <si>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</si>
  <si>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</si>
  <si>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</si>
  <si>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</si>
  <si>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</si>
  <si>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</si>
  <si>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</si>
  <si>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</si>
  <si>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</si>
  <si>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</si>
  <si>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</si>
  <si>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</si>
  <si>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</si>
  <si>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</si>
  <si>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</si>
  <si>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</si>
  <si>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</si>
  <si>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</si>
  <si>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</si>
  <si>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</si>
  <si>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</si>
  <si>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</si>
  <si>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</si>
  <si>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</si>
  <si>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</si>
  <si>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</si>
  <si>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</si>
  <si>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</si>
  <si>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</si>
  <si>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</si>
  <si>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</si>
  <si>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</si>
  <si>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</si>
  <si>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</si>
  <si>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</si>
  <si>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</si>
  <si>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</si>
  <si>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</si>
  <si>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</si>
  <si>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</si>
  <si>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</si>
  <si>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</si>
  <si>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</si>
  <si>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</si>
  <si>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</si>
  <si>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</si>
  <si>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</si>
  <si>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</si>
  <si>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</si>
  <si>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</si>
  <si>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</si>
  <si>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</si>
  <si>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</si>
  <si>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</si>
  <si>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</si>
  <si>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</si>
  <si>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</si>
  <si>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</si>
  <si>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</si>
  <si>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</si>
  <si>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</si>
  <si>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</si>
  <si>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GUYANE</t>
  </si>
  <si>
    <t>MARTINIQUE</t>
  </si>
  <si>
    <t>REUNION</t>
  </si>
  <si>
    <t>ILE-DE-FRANCE</t>
  </si>
  <si>
    <t>CHAMPAGNE-ARDENNE</t>
  </si>
  <si>
    <t>PICARDIE</t>
  </si>
  <si>
    <t>HAUTE-NORMANDIE</t>
  </si>
  <si>
    <t>CENTRE</t>
  </si>
  <si>
    <t>BASSE-NORMANDIE</t>
  </si>
  <si>
    <t>BOURGOGNE</t>
  </si>
  <si>
    <t>NORD-PAS-DE-CALAIS</t>
  </si>
  <si>
    <t>LORRAINE</t>
  </si>
  <si>
    <t>ALSACE</t>
  </si>
  <si>
    <t>FRANCHE-COMTE</t>
  </si>
  <si>
    <t>PAYS DE LA LOIRE</t>
  </si>
  <si>
    <t>BRETAGNE</t>
  </si>
  <si>
    <t>POITOU-CHARENTES</t>
  </si>
  <si>
    <t>AQUITAINE</t>
  </si>
  <si>
    <t>MIDI-PYRENEES</t>
  </si>
  <si>
    <t>LIMOUSIN</t>
  </si>
  <si>
    <t>RHONE-ALPES</t>
  </si>
  <si>
    <t>AUVERGNE</t>
  </si>
  <si>
    <t>LANGUEDOC-ROUSSILLON</t>
  </si>
  <si>
    <t>PROVENCE-ALPES-COTE -D'AZUR</t>
  </si>
  <si>
    <t>CORSE</t>
  </si>
  <si>
    <t>TOTAL METROPOLE</t>
  </si>
  <si>
    <t>TOTAL  D.O.M.</t>
  </si>
  <si>
    <t xml:space="preserve">TOTAL FRANCE </t>
  </si>
  <si>
    <t>REGION</t>
  </si>
  <si>
    <t>Emissions 2008</t>
  </si>
  <si>
    <t>DEPARTEMENT</t>
  </si>
  <si>
    <t>METROPOLE</t>
  </si>
  <si>
    <t>DOM</t>
  </si>
  <si>
    <t xml:space="preserve">FRANCE </t>
  </si>
  <si>
    <t>D.O.M.</t>
  </si>
  <si>
    <t>Source: C.G.E.</t>
  </si>
  <si>
    <t xml:space="preserve">Source: C.G.E. </t>
  </si>
  <si>
    <t>(montant en millions d'euros)</t>
  </si>
  <si>
    <t>TOTAL</t>
  </si>
  <si>
    <t>Retour</t>
  </si>
  <si>
    <t>DEPARTEMENTS</t>
  </si>
  <si>
    <t xml:space="preserve">TOTAL  </t>
  </si>
  <si>
    <t>03</t>
  </si>
  <si>
    <t>04</t>
  </si>
  <si>
    <t>05</t>
  </si>
  <si>
    <t>06</t>
  </si>
  <si>
    <t>Tableau 223</t>
  </si>
  <si>
    <t>Tableau 223 (suite)</t>
  </si>
  <si>
    <t>Tableau 223 (suite et fin)</t>
  </si>
  <si>
    <t xml:space="preserve">Tableau 223 </t>
  </si>
  <si>
    <t>Tableau  223</t>
  </si>
  <si>
    <t xml:space="preserve">Tableau 223 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</si>
</sst>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;[Red]\-#,##0.00"/>
    <numFmt numFmtId="174" formatCode="#,##0&quot;   &quot;"/>
    <numFmt numFmtId="175" formatCode="#,##0&quot; F&quot;;\ \-#,##0&quot; F&quot;"/>
    <numFmt numFmtId="176" formatCode="#,##0&quot;     &quot;"/>
    <numFmt numFmtId="177" formatCode="#,##0.00%"/>
    <numFmt numFmtId="178" formatCode="0.00&quot;        &quot;"/>
    <numFmt numFmtId="179" formatCode="#,##0.0,,"/>
    <numFmt numFmtId="180" formatCode="#,##0,,"/>
    <numFmt numFmtId="181" formatCode="00"/>
    <numFmt numFmtId="182" formatCode="0.0"/>
    <numFmt numFmtId="183" formatCode="_(* #,##0_);_(* \(#,##0\);_(* &quot;-&quot;??_);_(@_)"/>
    <numFmt numFmtId="184" formatCode="0.00000"/>
    <numFmt numFmtId="185" formatCode="0.0000"/>
    <numFmt numFmtId="186" formatCode="0.000"/>
  </numFmts>
  <fonts count="21">
    <font>
      <sz val="10"/>
      <name val="Times New Roman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36"/>
      <name val="Times New Roman"/>
      <family val="0"/>
    </font>
    <font>
      <b/>
      <i/>
      <sz val="8"/>
      <color indexed="18"/>
      <name val="Arial"/>
      <family val="2"/>
    </font>
    <font>
      <b/>
      <sz val="8"/>
      <color indexed="56"/>
      <name val="Times New Roman"/>
      <family val="1"/>
    </font>
    <font>
      <sz val="10"/>
      <color indexed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8"/>
      <color indexed="56"/>
      <name val="Arial"/>
      <family val="2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22" applyFont="1" applyProtection="1">
      <alignment/>
      <protection locked="0"/>
    </xf>
    <xf numFmtId="0" fontId="3" fillId="0" borderId="0" xfId="22" applyFont="1" applyBorder="1" applyAlignment="1" applyProtection="1">
      <alignment horizontal="centerContinuous"/>
      <protection locked="0"/>
    </xf>
    <xf numFmtId="0" fontId="4" fillId="0" borderId="0" xfId="22" applyFont="1" applyAlignment="1" applyProtection="1">
      <alignment/>
      <protection locked="0"/>
    </xf>
    <xf numFmtId="0" fontId="4" fillId="0" borderId="0" xfId="22" applyFont="1" applyBorder="1" applyProtection="1">
      <alignment/>
      <protection locked="0"/>
    </xf>
    <xf numFmtId="0" fontId="3" fillId="0" borderId="0" xfId="22" applyFont="1" applyFill="1" applyBorder="1" applyAlignment="1" applyProtection="1">
      <alignment horizontal="centerContinuous"/>
      <protection locked="0"/>
    </xf>
    <xf numFmtId="0" fontId="6" fillId="2" borderId="0" xfId="15" applyFont="1" applyFill="1" applyBorder="1" applyAlignment="1" applyProtection="1">
      <alignment horizontal="center" vertical="center"/>
      <protection locked="0"/>
    </xf>
    <xf numFmtId="0" fontId="6" fillId="2" borderId="0" xfId="15" applyFont="1" applyFill="1" applyBorder="1" applyAlignment="1" applyProtection="1">
      <alignment vertical="center"/>
      <protection locked="0"/>
    </xf>
    <xf numFmtId="0" fontId="6" fillId="0" borderId="0" xfId="15" applyFont="1" applyBorder="1" applyAlignment="1" applyProtection="1">
      <alignment horizontal="center" vertical="center"/>
      <protection locked="0"/>
    </xf>
    <xf numFmtId="0" fontId="6" fillId="0" borderId="0" xfId="15" applyFont="1" applyFill="1" applyBorder="1" applyAlignment="1" applyProtection="1">
      <alignment vertical="center"/>
      <protection locked="0"/>
    </xf>
    <xf numFmtId="0" fontId="6" fillId="0" borderId="1" xfId="15" applyFont="1" applyFill="1" applyBorder="1" applyAlignment="1" applyProtection="1">
      <alignment vertical="center"/>
      <protection locked="0"/>
    </xf>
    <xf numFmtId="0" fontId="4" fillId="0" borderId="0" xfId="22" applyFont="1" applyFill="1" applyAlignment="1" applyProtection="1">
      <alignment/>
      <protection locked="0"/>
    </xf>
    <xf numFmtId="0" fontId="4" fillId="0" borderId="0" xfId="22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2" xfId="24" applyFont="1" applyBorder="1" applyAlignment="1" applyProtection="1" quotePrefix="1">
      <alignment horizontal="left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 quotePrefix="1">
      <alignment horizontal="left"/>
      <protection locked="0"/>
    </xf>
    <xf numFmtId="0" fontId="7" fillId="0" borderId="2" xfId="0" applyFont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Fill="1" applyBorder="1" applyProtection="1">
      <alignment/>
      <protection locked="0"/>
    </xf>
    <xf numFmtId="0" fontId="10" fillId="0" borderId="0" xfId="23" applyFont="1" applyAlignment="1" applyProtection="1">
      <alignment vertical="top"/>
      <protection locked="0"/>
    </xf>
    <xf numFmtId="0" fontId="10" fillId="0" borderId="0" xfId="22" applyFont="1" applyAlignment="1" applyProtection="1">
      <alignment vertical="top"/>
      <protection locked="0"/>
    </xf>
    <xf numFmtId="0" fontId="10" fillId="0" borderId="0" xfId="22" applyFont="1" applyBorder="1" applyAlignment="1">
      <alignment horizontal="left" vertical="top"/>
      <protection/>
    </xf>
    <xf numFmtId="0" fontId="11" fillId="0" borderId="0" xfId="22" applyFont="1">
      <alignment/>
      <protection/>
    </xf>
    <xf numFmtId="3" fontId="10" fillId="0" borderId="0" xfId="22" applyNumberFormat="1" applyFont="1" applyBorder="1" applyAlignment="1" applyProtection="1">
      <alignment vertical="top"/>
      <protection locked="0"/>
    </xf>
    <xf numFmtId="3" fontId="10" fillId="0" borderId="0" xfId="22" applyNumberFormat="1" applyFont="1" applyBorder="1" applyAlignment="1" applyProtection="1">
      <alignment horizontal="centerContinuous" vertical="top"/>
      <protection locked="0"/>
    </xf>
    <xf numFmtId="0" fontId="10" fillId="0" borderId="0" xfId="22" applyFont="1">
      <alignment/>
      <protection/>
    </xf>
    <xf numFmtId="1" fontId="10" fillId="0" borderId="0" xfId="22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/>
      <protection locked="0"/>
    </xf>
    <xf numFmtId="176" fontId="7" fillId="2" borderId="0" xfId="22" applyNumberFormat="1" applyFont="1" applyFill="1" applyBorder="1" applyAlignment="1" applyProtection="1">
      <alignment horizontal="right"/>
      <protection locked="0"/>
    </xf>
    <xf numFmtId="176" fontId="7" fillId="0" borderId="0" xfId="22" applyNumberFormat="1" applyFont="1" applyFill="1" applyBorder="1" applyAlignment="1" applyProtection="1">
      <alignment horizontal="right"/>
      <protection locked="0"/>
    </xf>
    <xf numFmtId="179" fontId="7" fillId="0" borderId="1" xfId="0" applyNumberFormat="1" applyFont="1" applyBorder="1" applyAlignment="1" applyProtection="1">
      <alignment horizontal="right" vertical="center"/>
      <protection/>
    </xf>
    <xf numFmtId="179" fontId="7" fillId="0" borderId="0" xfId="0" applyNumberFormat="1" applyFont="1" applyBorder="1" applyAlignment="1" applyProtection="1">
      <alignment horizontal="right"/>
      <protection locked="0"/>
    </xf>
    <xf numFmtId="0" fontId="8" fillId="0" borderId="0" xfId="22" applyFont="1" applyProtection="1">
      <alignment/>
      <protection locked="0"/>
    </xf>
    <xf numFmtId="0" fontId="8" fillId="0" borderId="0" xfId="22" applyFont="1" applyBorder="1">
      <alignment/>
      <protection/>
    </xf>
    <xf numFmtId="0" fontId="6" fillId="0" borderId="2" xfId="15" applyFont="1" applyBorder="1" applyAlignment="1" applyProtection="1">
      <alignment horizontal="center" vertical="center"/>
      <protection locked="0"/>
    </xf>
    <xf numFmtId="0" fontId="6" fillId="0" borderId="2" xfId="15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left"/>
      <protection locked="0"/>
    </xf>
    <xf numFmtId="0" fontId="7" fillId="0" borderId="0" xfId="22" applyFont="1" applyBorder="1">
      <alignment/>
      <protection/>
    </xf>
    <xf numFmtId="0" fontId="7" fillId="0" borderId="1" xfId="22" applyFont="1" applyFill="1" applyBorder="1" applyAlignment="1">
      <alignment horizontal="center" vertical="center" wrapText="1"/>
      <protection/>
    </xf>
    <xf numFmtId="0" fontId="6" fillId="0" borderId="3" xfId="0" applyFont="1" applyBorder="1" applyAlignment="1" applyProtection="1" quotePrefix="1">
      <alignment horizontal="left"/>
      <protection locked="0"/>
    </xf>
    <xf numFmtId="0" fontId="7" fillId="0" borderId="3" xfId="0" applyFont="1" applyBorder="1" applyAlignment="1" applyProtection="1">
      <alignment/>
      <protection locked="0"/>
    </xf>
    <xf numFmtId="179" fontId="7" fillId="0" borderId="3" xfId="0" applyNumberFormat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/>
      <protection/>
    </xf>
    <xf numFmtId="179" fontId="7" fillId="0" borderId="2" xfId="0" applyNumberFormat="1" applyFont="1" applyBorder="1" applyAlignment="1" applyProtection="1">
      <alignment horizontal="right"/>
      <protection locked="0"/>
    </xf>
    <xf numFmtId="181" fontId="6" fillId="2" borderId="0" xfId="0" applyNumberFormat="1" applyFont="1" applyFill="1" applyBorder="1" applyAlignment="1" applyProtection="1">
      <alignment horizontal="center" vertical="center"/>
      <protection locked="0"/>
    </xf>
    <xf numFmtId="18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Continuous" vertical="center"/>
      <protection locked="0"/>
    </xf>
    <xf numFmtId="0" fontId="6" fillId="0" borderId="2" xfId="24" applyFont="1" applyBorder="1" applyAlignment="1" applyProtection="1">
      <alignment horizontal="left" vertical="center"/>
      <protection locked="0"/>
    </xf>
    <xf numFmtId="181" fontId="6" fillId="2" borderId="0" xfId="25" applyNumberFormat="1" applyFont="1" applyFill="1" applyBorder="1" applyAlignment="1" applyProtection="1">
      <alignment horizontal="center" vertical="center"/>
      <protection locked="0"/>
    </xf>
    <xf numFmtId="181" fontId="6" fillId="0" borderId="0" xfId="25" applyNumberFormat="1" applyFont="1" applyFill="1" applyBorder="1" applyAlignment="1" applyProtection="1">
      <alignment horizontal="center" vertical="center"/>
      <protection locked="0"/>
    </xf>
    <xf numFmtId="0" fontId="6" fillId="0" borderId="0" xfId="15" applyFont="1" applyFill="1" applyBorder="1" applyAlignment="1" applyProtection="1">
      <alignment horizontal="center" vertical="center"/>
      <protection locked="0"/>
    </xf>
    <xf numFmtId="0" fontId="6" fillId="0" borderId="1" xfId="15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6" fillId="0" borderId="2" xfId="24" applyFont="1" applyBorder="1" applyAlignment="1" applyProtection="1">
      <alignment horizontal="right" vertical="center"/>
      <protection locked="0"/>
    </xf>
    <xf numFmtId="0" fontId="7" fillId="0" borderId="3" xfId="22" applyFont="1" applyFill="1" applyBorder="1" applyAlignment="1" applyProtection="1">
      <alignment horizontal="centerContinuous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7" fillId="0" borderId="5" xfId="22" applyFont="1" applyFill="1" applyBorder="1" applyAlignment="1">
      <alignment horizontal="center" vertical="center" wrapText="1"/>
      <protection/>
    </xf>
    <xf numFmtId="0" fontId="10" fillId="0" borderId="0" xfId="22" applyFont="1" applyFill="1" applyProtection="1">
      <alignment/>
      <protection locked="0"/>
    </xf>
    <xf numFmtId="0" fontId="10" fillId="0" borderId="0" xfId="23" applyFont="1" applyFill="1" applyAlignment="1" applyProtection="1">
      <alignment vertical="top"/>
      <protection locked="0"/>
    </xf>
    <xf numFmtId="0" fontId="10" fillId="0" borderId="0" xfId="22" applyFont="1" applyFill="1" applyAlignment="1" applyProtection="1">
      <alignment vertical="top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15" fillId="0" borderId="0" xfId="15" applyFont="1" applyAlignment="1">
      <alignment/>
    </xf>
    <xf numFmtId="0" fontId="1" fillId="0" borderId="0" xfId="15" applyAlignment="1" applyProtection="1" quotePrefix="1">
      <alignment/>
      <protection locked="0"/>
    </xf>
    <xf numFmtId="0" fontId="16" fillId="0" borderId="0" xfId="22" applyFont="1" applyProtection="1">
      <alignment/>
      <protection locked="0"/>
    </xf>
    <xf numFmtId="175" fontId="17" fillId="0" borderId="0" xfId="22" applyNumberFormat="1" applyFont="1" applyFill="1" applyBorder="1" applyAlignment="1" applyProtection="1">
      <alignment horizontal="centerContinuous"/>
      <protection locked="0"/>
    </xf>
    <xf numFmtId="175" fontId="17" fillId="0" borderId="0" xfId="22" applyNumberFormat="1" applyFont="1" applyBorder="1" applyAlignment="1" applyProtection="1">
      <alignment horizontal="centerContinuous"/>
      <protection locked="0"/>
    </xf>
    <xf numFmtId="0" fontId="16" fillId="0" borderId="0" xfId="22" applyFont="1" applyAlignment="1" applyProtection="1">
      <alignment/>
      <protection locked="0"/>
    </xf>
    <xf numFmtId="0" fontId="17" fillId="0" borderId="0" xfId="22" applyFont="1" applyFill="1" applyBorder="1" applyAlignment="1" applyProtection="1">
      <alignment horizontal="centerContinuous"/>
      <protection locked="0"/>
    </xf>
    <xf numFmtId="0" fontId="17" fillId="0" borderId="0" xfId="22" applyFont="1" applyBorder="1" applyAlignment="1" applyProtection="1">
      <alignment horizontal="centerContinuous"/>
      <protection locked="0"/>
    </xf>
    <xf numFmtId="0" fontId="6" fillId="0" borderId="0" xfId="15" applyFont="1" applyFill="1" applyBorder="1" applyAlignment="1" applyProtection="1">
      <alignment horizontal="centerContinuous"/>
      <protection locked="0"/>
    </xf>
    <xf numFmtId="0" fontId="7" fillId="0" borderId="0" xfId="15" applyFont="1" applyBorder="1" applyAlignment="1" applyProtection="1">
      <alignment horizontal="centerContinuous"/>
      <protection locked="0"/>
    </xf>
    <xf numFmtId="0" fontId="7" fillId="0" borderId="0" xfId="15" applyFont="1" applyAlignment="1" applyProtection="1">
      <alignment/>
      <protection locked="0"/>
    </xf>
    <xf numFmtId="0" fontId="6" fillId="0" borderId="3" xfId="15" applyFont="1" applyBorder="1" applyAlignment="1" applyProtection="1">
      <alignment horizontal="center" vertical="center"/>
      <protection locked="0"/>
    </xf>
    <xf numFmtId="0" fontId="7" fillId="0" borderId="3" xfId="15" applyFont="1" applyBorder="1" applyAlignment="1" applyProtection="1">
      <alignment horizontal="center" vertical="center"/>
      <protection locked="0"/>
    </xf>
    <xf numFmtId="0" fontId="7" fillId="0" borderId="3" xfId="15" applyFont="1" applyFill="1" applyBorder="1" applyAlignment="1" applyProtection="1">
      <alignment horizontal="centerContinuous" vertical="center"/>
      <protection locked="0"/>
    </xf>
    <xf numFmtId="0" fontId="7" fillId="0" borderId="1" xfId="15" applyFont="1" applyFill="1" applyBorder="1" applyAlignment="1">
      <alignment horizontal="center" vertical="center" wrapText="1"/>
    </xf>
    <xf numFmtId="0" fontId="16" fillId="0" borderId="0" xfId="22" applyFont="1" applyFill="1" applyAlignment="1" applyProtection="1">
      <alignment/>
      <protection locked="0"/>
    </xf>
    <xf numFmtId="0" fontId="16" fillId="0" borderId="0" xfId="22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6" fillId="0" borderId="0" xfId="22" applyFont="1" applyFill="1" applyProtection="1">
      <alignment/>
      <protection locked="0"/>
    </xf>
    <xf numFmtId="0" fontId="16" fillId="0" borderId="0" xfId="22" applyFont="1" applyBorder="1" applyProtection="1">
      <alignment/>
      <protection locked="0"/>
    </xf>
    <xf numFmtId="0" fontId="18" fillId="0" borderId="0" xfId="22" applyFont="1">
      <alignment/>
      <protection/>
    </xf>
    <xf numFmtId="1" fontId="16" fillId="0" borderId="0" xfId="22" applyNumberFormat="1" applyFont="1" applyAlignment="1" applyProtection="1">
      <alignment horizontal="centerContinuous"/>
      <protection locked="0"/>
    </xf>
    <xf numFmtId="0" fontId="18" fillId="0" borderId="0" xfId="22" applyFont="1" applyBorder="1">
      <alignment/>
      <protection/>
    </xf>
    <xf numFmtId="1" fontId="16" fillId="0" borderId="0" xfId="22" applyNumberFormat="1" applyFont="1" applyBorder="1" applyAlignment="1" applyProtection="1">
      <alignment horizontal="centerContinuous"/>
      <protection locked="0"/>
    </xf>
    <xf numFmtId="1" fontId="16" fillId="0" borderId="0" xfId="22" applyNumberFormat="1" applyFont="1" applyBorder="1" applyAlignment="1" applyProtection="1">
      <alignment horizontal="center"/>
      <protection locked="0"/>
    </xf>
    <xf numFmtId="0" fontId="16" fillId="0" borderId="0" xfId="22" applyFont="1" applyAlignment="1" applyProtection="1">
      <alignment horizontal="right"/>
      <protection locked="0"/>
    </xf>
    <xf numFmtId="3" fontId="16" fillId="0" borderId="0" xfId="22" applyNumberFormat="1" applyFont="1" applyBorder="1" applyProtection="1">
      <alignment/>
      <protection locked="0"/>
    </xf>
    <xf numFmtId="1" fontId="18" fillId="0" borderId="0" xfId="22" applyNumberFormat="1" applyFont="1" applyAlignment="1">
      <alignment horizontal="centerContinuous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176" fontId="6" fillId="0" borderId="0" xfId="22" applyNumberFormat="1" applyFont="1" applyFill="1" applyBorder="1" applyAlignment="1" applyProtection="1">
      <alignment horizontal="center"/>
      <protection locked="0"/>
    </xf>
    <xf numFmtId="176" fontId="6" fillId="2" borderId="0" xfId="22" applyNumberFormat="1" applyFont="1" applyFill="1" applyBorder="1" applyAlignment="1" applyProtection="1">
      <alignment horizontal="center"/>
      <protection locked="0"/>
    </xf>
    <xf numFmtId="0" fontId="19" fillId="0" borderId="6" xfId="15" applyFont="1" applyFill="1" applyBorder="1" applyAlignment="1" applyProtection="1">
      <alignment horizontal="center" vertical="center"/>
      <protection locked="0"/>
    </xf>
    <xf numFmtId="0" fontId="19" fillId="0" borderId="6" xfId="15" applyFont="1" applyFill="1" applyBorder="1" applyAlignment="1" applyProtection="1">
      <alignment vertical="center"/>
      <protection locked="0"/>
    </xf>
    <xf numFmtId="176" fontId="14" fillId="0" borderId="6" xfId="22" applyNumberFormat="1" applyFont="1" applyBorder="1" applyAlignment="1" applyProtection="1">
      <alignment horizontal="right"/>
      <protection locked="0"/>
    </xf>
    <xf numFmtId="0" fontId="14" fillId="0" borderId="6" xfId="22" applyFont="1" applyBorder="1" applyAlignment="1" applyProtection="1">
      <alignment horizontal="center"/>
      <protection locked="0"/>
    </xf>
    <xf numFmtId="1" fontId="7" fillId="0" borderId="0" xfId="15" applyNumberFormat="1" applyFont="1" applyFill="1" applyBorder="1" applyAlignment="1" applyProtection="1">
      <alignment vertical="center"/>
      <protection locked="0"/>
    </xf>
    <xf numFmtId="1" fontId="7" fillId="2" borderId="0" xfId="15" applyNumberFormat="1" applyFont="1" applyFill="1" applyBorder="1" applyAlignment="1" applyProtection="1">
      <alignment vertical="center"/>
      <protection locked="0"/>
    </xf>
    <xf numFmtId="0" fontId="19" fillId="0" borderId="6" xfId="15" applyFont="1" applyBorder="1" applyAlignment="1" applyProtection="1">
      <alignment horizontal="center" vertical="center"/>
      <protection locked="0"/>
    </xf>
    <xf numFmtId="1" fontId="19" fillId="0" borderId="6" xfId="15" applyNumberFormat="1" applyFont="1" applyFill="1" applyBorder="1" applyAlignment="1" applyProtection="1">
      <alignment vertical="center"/>
      <protection locked="0"/>
    </xf>
    <xf numFmtId="181" fontId="6" fillId="2" borderId="0" xfId="15" applyNumberFormat="1" applyFont="1" applyFill="1" applyBorder="1" applyAlignment="1" applyProtection="1">
      <alignment horizontal="center" vertical="center"/>
      <protection locked="0"/>
    </xf>
    <xf numFmtId="181" fontId="7" fillId="2" borderId="0" xfId="15" applyNumberFormat="1" applyFont="1" applyFill="1" applyBorder="1" applyAlignment="1" applyProtection="1">
      <alignment horizontal="center" vertical="center"/>
      <protection locked="0"/>
    </xf>
    <xf numFmtId="181" fontId="7" fillId="0" borderId="0" xfId="15" applyNumberFormat="1" applyFont="1" applyFill="1" applyBorder="1" applyAlignment="1" applyProtection="1">
      <alignment horizontal="center" vertical="center"/>
      <protection locked="0"/>
    </xf>
    <xf numFmtId="1" fontId="19" fillId="0" borderId="6" xfId="15" applyNumberFormat="1" applyFont="1" applyFill="1" applyBorder="1" applyAlignment="1" applyProtection="1">
      <alignment horizontal="center" vertical="center"/>
      <protection locked="0"/>
    </xf>
    <xf numFmtId="1" fontId="6" fillId="0" borderId="6" xfId="15" applyNumberFormat="1" applyFont="1" applyFill="1" applyBorder="1" applyAlignment="1" applyProtection="1">
      <alignment horizontal="center" vertical="center"/>
      <protection locked="0"/>
    </xf>
    <xf numFmtId="1" fontId="7" fillId="0" borderId="0" xfId="15" applyNumberFormat="1" applyFont="1" applyFill="1" applyBorder="1" applyAlignment="1" applyProtection="1">
      <alignment horizontal="center" vertical="center"/>
      <protection locked="0"/>
    </xf>
    <xf numFmtId="1" fontId="7" fillId="2" borderId="0" xfId="15" applyNumberFormat="1" applyFont="1" applyFill="1" applyBorder="1" applyAlignment="1" applyProtection="1">
      <alignment horizontal="center" vertical="center"/>
      <protection locked="0"/>
    </xf>
    <xf numFmtId="176" fontId="14" fillId="0" borderId="0" xfId="19" applyNumberFormat="1" applyFont="1" applyFill="1" applyBorder="1" applyAlignment="1" applyProtection="1" quotePrefix="1">
      <alignment horizontal="right" vertical="center"/>
      <protection locked="0"/>
    </xf>
    <xf numFmtId="0" fontId="14" fillId="0" borderId="0" xfId="15" applyFont="1" applyFill="1" applyBorder="1" applyAlignment="1" applyProtection="1">
      <alignment horizontal="center" vertical="center"/>
      <protection locked="0"/>
    </xf>
    <xf numFmtId="176" fontId="19" fillId="0" borderId="6" xfId="15" applyNumberFormat="1" applyFont="1" applyFill="1" applyBorder="1" applyAlignment="1" applyProtection="1">
      <alignment vertical="center"/>
      <protection locked="0"/>
    </xf>
    <xf numFmtId="176" fontId="7" fillId="0" borderId="0" xfId="22" applyNumberFormat="1" applyFont="1" applyFill="1" applyBorder="1" applyAlignment="1" applyProtection="1">
      <alignment horizontal="center"/>
      <protection locked="0"/>
    </xf>
    <xf numFmtId="176" fontId="7" fillId="2" borderId="0" xfId="22" applyNumberFormat="1" applyFont="1" applyFill="1" applyBorder="1" applyAlignment="1" applyProtection="1">
      <alignment horizontal="center"/>
      <protection locked="0"/>
    </xf>
    <xf numFmtId="0" fontId="6" fillId="0" borderId="0" xfId="15" applyFont="1" applyAlignment="1">
      <alignment/>
    </xf>
    <xf numFmtId="0" fontId="6" fillId="0" borderId="0" xfId="15" applyFont="1" applyBorder="1" applyAlignment="1" applyProtection="1" quotePrefix="1">
      <alignment horizontal="center" vertical="center"/>
      <protection locked="0"/>
    </xf>
    <xf numFmtId="0" fontId="6" fillId="0" borderId="0" xfId="15" applyFont="1" applyFill="1" applyBorder="1" applyAlignment="1" applyProtection="1" quotePrefix="1">
      <alignment horizontal="center" vertical="center"/>
      <protection locked="0"/>
    </xf>
    <xf numFmtId="0" fontId="6" fillId="2" borderId="0" xfId="15" applyFont="1" applyFill="1" applyBorder="1" applyAlignment="1" applyProtection="1" quotePrefix="1">
      <alignment horizontal="center" vertical="center"/>
      <protection locked="0"/>
    </xf>
    <xf numFmtId="0" fontId="7" fillId="0" borderId="0" xfId="15" applyFont="1" applyBorder="1" applyAlignment="1" applyProtection="1">
      <alignment vertical="center"/>
      <protection locked="0"/>
    </xf>
    <xf numFmtId="176" fontId="7" fillId="0" borderId="2" xfId="22" applyNumberFormat="1" applyFont="1" applyFill="1" applyBorder="1" applyAlignment="1" applyProtection="1">
      <alignment horizontal="center"/>
      <protection locked="0"/>
    </xf>
    <xf numFmtId="176" fontId="7" fillId="0" borderId="1" xfId="22" applyNumberFormat="1" applyFont="1" applyFill="1" applyBorder="1" applyAlignment="1" applyProtection="1">
      <alignment horizontal="center"/>
      <protection locked="0"/>
    </xf>
    <xf numFmtId="176" fontId="8" fillId="0" borderId="0" xfId="19" applyNumberFormat="1" applyFont="1" applyFill="1" applyBorder="1" applyAlignment="1" applyProtection="1">
      <alignment horizontal="center" vertical="center"/>
      <protection locked="0"/>
    </xf>
    <xf numFmtId="176" fontId="13" fillId="0" borderId="2" xfId="19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/>
    </xf>
    <xf numFmtId="176" fontId="8" fillId="0" borderId="0" xfId="15" applyNumberFormat="1" applyFont="1" applyFill="1" applyBorder="1" applyAlignment="1" applyProtection="1">
      <alignment horizontal="center" vertical="center"/>
      <protection locked="0"/>
    </xf>
    <xf numFmtId="0" fontId="4" fillId="0" borderId="0" xfId="22" applyFont="1" applyAlignment="1" applyProtection="1" quotePrefix="1">
      <alignment/>
      <protection locked="0"/>
    </xf>
    <xf numFmtId="0" fontId="3" fillId="0" borderId="0" xfId="22" applyFont="1" applyFill="1" applyBorder="1" applyAlignment="1" applyProtection="1" quotePrefix="1">
      <alignment horizontal="centerContinuous"/>
      <protection locked="0"/>
    </xf>
    <xf numFmtId="0" fontId="20" fillId="0" borderId="2" xfId="0" applyFont="1" applyFill="1" applyBorder="1" applyAlignment="1">
      <alignment horizontal="right"/>
    </xf>
    <xf numFmtId="0" fontId="7" fillId="0" borderId="0" xfId="22" applyFont="1" applyBorder="1" applyAlignment="1">
      <alignment wrapText="1"/>
      <protection/>
    </xf>
    <xf numFmtId="0" fontId="7" fillId="0" borderId="1" xfId="15" applyFont="1" applyBorder="1" applyAlignment="1" applyProtection="1">
      <alignment horizontal="center" vertical="center"/>
      <protection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Milliers_p 87 Ensemble des impots des particuliers Mensu Prélèvement et paiement démat" xfId="19"/>
    <cellStyle name="Currency" xfId="20"/>
    <cellStyle name="Currency [0]" xfId="21"/>
    <cellStyle name="Normal_p 87 Ensemble des impots des particuliers Mensu Prélèvement et paiement démat" xfId="22"/>
    <cellStyle name="Normal_p 98 mensualisation IR.xls" xfId="23"/>
    <cellStyle name="Normal_TAB03SG" xfId="24"/>
    <cellStyle name="Normal_TAB2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Relationship Id="rId2" Type="http://schemas.openxmlformats.org/officeDocument/2006/relationships/hyperlink" Target="#'Tableau 3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Tableau 3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114300</xdr:rowOff>
    </xdr:from>
    <xdr:to>
      <xdr:col>4</xdr:col>
      <xdr:colOff>0</xdr:colOff>
      <xdr:row>6</xdr:row>
      <xdr:rowOff>38100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143000" y="114300"/>
          <a:ext cx="29241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3000375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114300</xdr:rowOff>
    </xdr:from>
    <xdr:to>
      <xdr:col>5</xdr:col>
      <xdr:colOff>0</xdr:colOff>
      <xdr:row>4</xdr:row>
      <xdr:rowOff>47625</xdr:rowOff>
    </xdr:to>
    <xdr:sp fLocksText="0">
      <xdr:nvSpPr>
        <xdr:cNvPr id="1" name="Texte 1"/>
        <xdr:cNvSpPr txBox="1">
          <a:spLocks noChangeArrowheads="1"/>
        </xdr:cNvSpPr>
      </xdr:nvSpPr>
      <xdr:spPr>
        <a:xfrm>
          <a:off x="1885950" y="114300"/>
          <a:ext cx="268605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CONTRIBUTIONS SOCIALES SUR LES REVENUS DU PATRIMOINE REVERSEES AUX ORGANISMES SOCIAUX
2008
</a:t>
          </a:r>
        </a:p>
      </xdr:txBody>
    </xdr:sp>
    <xdr:clientData fLocksWithSheet="0"/>
  </xdr:twoCellAnchor>
  <xdr:twoCellAnchor>
    <xdr:from>
      <xdr:col>0</xdr:col>
      <xdr:colOff>495300</xdr:colOff>
      <xdr:row>2</xdr:row>
      <xdr:rowOff>9525</xdr:rowOff>
    </xdr:from>
    <xdr:to>
      <xdr:col>0</xdr:col>
      <xdr:colOff>666750</xdr:colOff>
      <xdr:row>3</xdr:row>
      <xdr:rowOff>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495300" y="333375"/>
          <a:ext cx="171450" cy="1524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istiques\Publications\Annu05\2.Impots%20directs\A.Impositions%20directes%20sur%20roles\2.Evolution%20des%20emissions\P%2039-45%20nombre%20d'articles%20de%20role%20pris%20en%20charge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resneaul\p4_annu03_rnf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istiques\Publications\Annu05\Annuai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39"/>
      <sheetName val="p40"/>
      <sheetName val="p42-43"/>
      <sheetName val="44-45"/>
      <sheetName val="40"/>
    </sheetNames>
    <sheetDataSet>
      <sheetData sheetId="2">
        <row r="7">
          <cell r="A7">
            <v>1</v>
          </cell>
          <cell r="B7" t="str">
            <v>AIN</v>
          </cell>
          <cell r="C7">
            <v>153923</v>
          </cell>
          <cell r="D7">
            <v>120</v>
          </cell>
          <cell r="E7">
            <v>1102</v>
          </cell>
          <cell r="F7">
            <v>40680</v>
          </cell>
          <cell r="G7">
            <v>250349</v>
          </cell>
          <cell r="H7">
            <v>24808</v>
          </cell>
          <cell r="I7">
            <v>285349</v>
          </cell>
          <cell r="J7">
            <v>756336</v>
          </cell>
        </row>
        <row r="8">
          <cell r="A8">
            <v>2</v>
          </cell>
          <cell r="B8" t="str">
            <v>AISNE</v>
          </cell>
          <cell r="C8">
            <v>125604</v>
          </cell>
          <cell r="D8">
            <v>143</v>
          </cell>
          <cell r="E8">
            <v>708</v>
          </cell>
          <cell r="F8">
            <v>33152</v>
          </cell>
          <cell r="G8">
            <v>242423</v>
          </cell>
          <cell r="H8">
            <v>18354</v>
          </cell>
          <cell r="I8">
            <v>273604</v>
          </cell>
          <cell r="J8">
            <v>693988</v>
          </cell>
        </row>
        <row r="9">
          <cell r="A9">
            <v>3</v>
          </cell>
          <cell r="B9" t="str">
            <v>ALLIER</v>
          </cell>
          <cell r="C9">
            <v>91198</v>
          </cell>
          <cell r="D9">
            <v>47</v>
          </cell>
          <cell r="E9">
            <v>338</v>
          </cell>
          <cell r="F9">
            <v>35627</v>
          </cell>
          <cell r="G9">
            <v>183762</v>
          </cell>
          <cell r="H9">
            <v>15966</v>
          </cell>
          <cell r="I9">
            <v>198897</v>
          </cell>
          <cell r="J9">
            <v>525835</v>
          </cell>
        </row>
        <row r="10">
          <cell r="A10">
            <v>4</v>
          </cell>
          <cell r="B10" t="str">
            <v>ALPES HTE PROVENCE</v>
          </cell>
          <cell r="C10">
            <v>39882</v>
          </cell>
          <cell r="D10">
            <v>63</v>
          </cell>
          <cell r="E10">
            <v>239</v>
          </cell>
          <cell r="F10">
            <v>15592</v>
          </cell>
          <cell r="G10">
            <v>99545</v>
          </cell>
          <cell r="H10">
            <v>10134</v>
          </cell>
          <cell r="I10">
            <v>116814</v>
          </cell>
          <cell r="J10">
            <v>282271</v>
          </cell>
        </row>
        <row r="11">
          <cell r="A11">
            <v>5</v>
          </cell>
          <cell r="B11" t="str">
            <v>HAUTES ALPES</v>
          </cell>
          <cell r="C11">
            <v>35562</v>
          </cell>
          <cell r="D11">
            <v>104</v>
          </cell>
          <cell r="E11">
            <v>255</v>
          </cell>
          <cell r="F11">
            <v>13731</v>
          </cell>
          <cell r="G11">
            <v>103681</v>
          </cell>
          <cell r="H11">
            <v>11687</v>
          </cell>
          <cell r="I11">
            <v>124315</v>
          </cell>
          <cell r="J11">
            <v>289335</v>
          </cell>
        </row>
        <row r="12">
          <cell r="A12">
            <v>6</v>
          </cell>
          <cell r="B12" t="str">
            <v>ALPES MARITIMES</v>
          </cell>
          <cell r="C12">
            <v>348789</v>
          </cell>
          <cell r="D12">
            <v>482</v>
          </cell>
          <cell r="E12">
            <v>5830</v>
          </cell>
          <cell r="F12">
            <v>114988</v>
          </cell>
          <cell r="G12">
            <v>700050</v>
          </cell>
          <cell r="H12">
            <v>82010</v>
          </cell>
          <cell r="I12">
            <v>656587</v>
          </cell>
          <cell r="J12">
            <v>1908736</v>
          </cell>
        </row>
        <row r="13">
          <cell r="A13">
            <v>7</v>
          </cell>
          <cell r="B13" t="str">
            <v>ARDECHE</v>
          </cell>
          <cell r="C13">
            <v>81221</v>
          </cell>
          <cell r="D13">
            <v>31</v>
          </cell>
          <cell r="E13">
            <v>385</v>
          </cell>
          <cell r="F13">
            <v>25666</v>
          </cell>
          <cell r="G13">
            <v>158106</v>
          </cell>
          <cell r="H13">
            <v>15820</v>
          </cell>
          <cell r="I13">
            <v>208476</v>
          </cell>
          <cell r="J13">
            <v>489705</v>
          </cell>
        </row>
        <row r="14">
          <cell r="A14">
            <v>8</v>
          </cell>
          <cell r="B14" t="str">
            <v>ARDENNES</v>
          </cell>
          <cell r="C14">
            <v>66459</v>
          </cell>
          <cell r="D14">
            <v>81</v>
          </cell>
          <cell r="E14">
            <v>792</v>
          </cell>
          <cell r="F14">
            <v>19207</v>
          </cell>
          <cell r="G14">
            <v>134440</v>
          </cell>
          <cell r="H14">
            <v>10207</v>
          </cell>
          <cell r="I14">
            <v>151765</v>
          </cell>
          <cell r="J14">
            <v>382951</v>
          </cell>
        </row>
        <row r="15">
          <cell r="A15">
            <v>9</v>
          </cell>
          <cell r="B15" t="str">
            <v>ARIEGE</v>
          </cell>
          <cell r="C15">
            <v>34042</v>
          </cell>
          <cell r="D15">
            <v>110</v>
          </cell>
          <cell r="E15">
            <v>197</v>
          </cell>
          <cell r="F15">
            <v>11732</v>
          </cell>
          <cell r="G15">
            <v>89323</v>
          </cell>
          <cell r="H15">
            <v>8002</v>
          </cell>
          <cell r="I15">
            <v>126452</v>
          </cell>
          <cell r="J15">
            <v>269858</v>
          </cell>
        </row>
        <row r="16">
          <cell r="A16">
            <v>10</v>
          </cell>
          <cell r="B16" t="str">
            <v>AUBE</v>
          </cell>
          <cell r="C16">
            <v>79140</v>
          </cell>
          <cell r="D16">
            <v>67</v>
          </cell>
          <cell r="E16">
            <v>649</v>
          </cell>
          <cell r="F16">
            <v>24236</v>
          </cell>
          <cell r="G16">
            <v>144927</v>
          </cell>
          <cell r="H16">
            <v>12269</v>
          </cell>
          <cell r="I16">
            <v>182889</v>
          </cell>
          <cell r="J16">
            <v>444179</v>
          </cell>
        </row>
        <row r="17">
          <cell r="A17">
            <v>11</v>
          </cell>
          <cell r="B17" t="str">
            <v>AUDE</v>
          </cell>
          <cell r="C17">
            <v>77504</v>
          </cell>
          <cell r="D17">
            <v>42</v>
          </cell>
          <cell r="E17">
            <v>685</v>
          </cell>
          <cell r="F17">
            <v>27786</v>
          </cell>
          <cell r="G17">
            <v>214799</v>
          </cell>
          <cell r="H17">
            <v>21645</v>
          </cell>
          <cell r="I17">
            <v>246414</v>
          </cell>
          <cell r="J17">
            <v>588876</v>
          </cell>
        </row>
        <row r="18">
          <cell r="A18">
            <v>12</v>
          </cell>
          <cell r="B18" t="str">
            <v>AVEYRON</v>
          </cell>
          <cell r="C18">
            <v>63472</v>
          </cell>
          <cell r="D18">
            <v>44</v>
          </cell>
          <cell r="E18">
            <v>523</v>
          </cell>
          <cell r="F18">
            <v>28814</v>
          </cell>
          <cell r="G18">
            <v>147753</v>
          </cell>
          <cell r="H18">
            <v>16594</v>
          </cell>
          <cell r="I18">
            <v>199623</v>
          </cell>
          <cell r="J18">
            <v>456823</v>
          </cell>
        </row>
        <row r="19">
          <cell r="A19">
            <v>13</v>
          </cell>
          <cell r="B19" t="str">
            <v>BOUCHES DU RHONE</v>
          </cell>
          <cell r="C19">
            <v>519228</v>
          </cell>
          <cell r="D19">
            <v>721</v>
          </cell>
          <cell r="E19">
            <v>8205</v>
          </cell>
          <cell r="F19">
            <v>140381</v>
          </cell>
          <cell r="G19">
            <v>889510</v>
          </cell>
          <cell r="H19">
            <v>102290</v>
          </cell>
          <cell r="I19">
            <v>694643</v>
          </cell>
          <cell r="J19">
            <v>2354979</v>
          </cell>
        </row>
        <row r="20">
          <cell r="A20">
            <v>14</v>
          </cell>
          <cell r="B20" t="str">
            <v>CALVADOS</v>
          </cell>
          <cell r="C20">
            <v>175700</v>
          </cell>
          <cell r="D20">
            <v>219</v>
          </cell>
          <cell r="E20">
            <v>1111</v>
          </cell>
          <cell r="F20">
            <v>47747</v>
          </cell>
          <cell r="G20">
            <v>359135</v>
          </cell>
          <cell r="H20">
            <v>29873</v>
          </cell>
          <cell r="I20">
            <v>332978</v>
          </cell>
          <cell r="J20">
            <v>946763</v>
          </cell>
        </row>
        <row r="21">
          <cell r="A21">
            <v>15</v>
          </cell>
          <cell r="B21" t="str">
            <v>CANTAL</v>
          </cell>
          <cell r="C21">
            <v>32712</v>
          </cell>
          <cell r="D21">
            <v>9</v>
          </cell>
          <cell r="E21">
            <v>177</v>
          </cell>
          <cell r="F21">
            <v>15272</v>
          </cell>
          <cell r="G21">
            <v>85075</v>
          </cell>
          <cell r="H21">
            <v>8271</v>
          </cell>
          <cell r="I21">
            <v>106011</v>
          </cell>
          <cell r="J21">
            <v>247527</v>
          </cell>
        </row>
        <row r="22">
          <cell r="A22">
            <v>16</v>
          </cell>
          <cell r="B22" t="str">
            <v>CHARENTE</v>
          </cell>
          <cell r="C22">
            <v>87813</v>
          </cell>
          <cell r="D22">
            <v>72</v>
          </cell>
          <cell r="E22">
            <v>500</v>
          </cell>
          <cell r="F22">
            <v>28451</v>
          </cell>
          <cell r="G22">
            <v>166152</v>
          </cell>
          <cell r="H22">
            <v>16964</v>
          </cell>
          <cell r="I22">
            <v>211777</v>
          </cell>
          <cell r="J22">
            <v>511729</v>
          </cell>
        </row>
        <row r="23">
          <cell r="A23">
            <v>17</v>
          </cell>
          <cell r="B23" t="str">
            <v>CHARENTE MARITIME</v>
          </cell>
          <cell r="C23">
            <v>153320</v>
          </cell>
          <cell r="D23">
            <v>83</v>
          </cell>
          <cell r="E23">
            <v>1089</v>
          </cell>
          <cell r="F23">
            <v>60584</v>
          </cell>
          <cell r="G23">
            <v>345953</v>
          </cell>
          <cell r="H23">
            <v>38949</v>
          </cell>
          <cell r="I23">
            <v>429532</v>
          </cell>
          <cell r="J23">
            <v>1029510</v>
          </cell>
        </row>
        <row r="24">
          <cell r="A24">
            <v>18</v>
          </cell>
          <cell r="B24" t="str">
            <v>CHER</v>
          </cell>
          <cell r="C24">
            <v>82616</v>
          </cell>
          <cell r="D24">
            <v>31</v>
          </cell>
          <cell r="E24">
            <v>455</v>
          </cell>
          <cell r="F24">
            <v>24927</v>
          </cell>
          <cell r="G24">
            <v>160326</v>
          </cell>
          <cell r="H24">
            <v>12583</v>
          </cell>
          <cell r="I24">
            <v>180113</v>
          </cell>
          <cell r="J24">
            <v>461051</v>
          </cell>
        </row>
        <row r="25">
          <cell r="A25">
            <v>19</v>
          </cell>
          <cell r="B25" t="str">
            <v>CORREZE</v>
          </cell>
          <cell r="C25">
            <v>64625</v>
          </cell>
          <cell r="D25">
            <v>37</v>
          </cell>
          <cell r="E25">
            <v>219</v>
          </cell>
          <cell r="F25">
            <v>20832</v>
          </cell>
          <cell r="G25">
            <v>129148</v>
          </cell>
          <cell r="H25">
            <v>12555</v>
          </cell>
          <cell r="I25">
            <v>159703</v>
          </cell>
          <cell r="J25">
            <v>387119</v>
          </cell>
        </row>
        <row r="26">
          <cell r="A26" t="str">
            <v>2A</v>
          </cell>
          <cell r="B26" t="str">
            <v>CORSE DU SUD</v>
          </cell>
          <cell r="C26">
            <v>34087</v>
          </cell>
          <cell r="D26">
            <v>23</v>
          </cell>
          <cell r="E26">
            <v>839</v>
          </cell>
          <cell r="F26">
            <v>8355</v>
          </cell>
          <cell r="G26">
            <v>80177</v>
          </cell>
          <cell r="H26">
            <v>10104</v>
          </cell>
          <cell r="I26">
            <v>108473</v>
          </cell>
          <cell r="J26">
            <v>242058</v>
          </cell>
        </row>
        <row r="27">
          <cell r="A27" t="str">
            <v>2B</v>
          </cell>
          <cell r="B27" t="str">
            <v>HAUTE CORSE</v>
          </cell>
          <cell r="C27">
            <v>32095</v>
          </cell>
          <cell r="D27">
            <v>81</v>
          </cell>
          <cell r="E27">
            <v>430</v>
          </cell>
          <cell r="F27">
            <v>8795</v>
          </cell>
          <cell r="G27">
            <v>90645</v>
          </cell>
          <cell r="H27">
            <v>11409</v>
          </cell>
          <cell r="I27">
            <v>126745</v>
          </cell>
          <cell r="J27">
            <v>270200</v>
          </cell>
        </row>
        <row r="28">
          <cell r="A28">
            <v>21</v>
          </cell>
          <cell r="B28" t="str">
            <v>COTE D'OR</v>
          </cell>
          <cell r="C28">
            <v>152890</v>
          </cell>
          <cell r="D28">
            <v>103</v>
          </cell>
          <cell r="E28">
            <v>1124</v>
          </cell>
          <cell r="F28">
            <v>44268</v>
          </cell>
          <cell r="G28">
            <v>259832</v>
          </cell>
          <cell r="H28">
            <v>23715</v>
          </cell>
          <cell r="I28">
            <v>297846</v>
          </cell>
          <cell r="J28">
            <v>779778</v>
          </cell>
        </row>
        <row r="29">
          <cell r="A29">
            <v>22</v>
          </cell>
          <cell r="B29" t="str">
            <v>COTES D'ARMOR</v>
          </cell>
          <cell r="C29">
            <v>140410</v>
          </cell>
          <cell r="D29">
            <v>61</v>
          </cell>
          <cell r="E29">
            <v>543</v>
          </cell>
          <cell r="F29">
            <v>51519</v>
          </cell>
          <cell r="G29">
            <v>300715</v>
          </cell>
          <cell r="H29">
            <v>28153</v>
          </cell>
          <cell r="I29">
            <v>367307</v>
          </cell>
          <cell r="J29">
            <v>888708</v>
          </cell>
        </row>
        <row r="30">
          <cell r="A30">
            <v>23</v>
          </cell>
          <cell r="B30" t="str">
            <v>CREUSE</v>
          </cell>
          <cell r="C30">
            <v>26959</v>
          </cell>
          <cell r="D30">
            <v>18</v>
          </cell>
          <cell r="E30">
            <v>128</v>
          </cell>
          <cell r="F30">
            <v>11550</v>
          </cell>
          <cell r="G30">
            <v>77788</v>
          </cell>
          <cell r="H30">
            <v>5712</v>
          </cell>
          <cell r="I30">
            <v>111658</v>
          </cell>
          <cell r="J30">
            <v>233813</v>
          </cell>
        </row>
        <row r="31">
          <cell r="A31">
            <v>24</v>
          </cell>
          <cell r="B31" t="str">
            <v>DORDOGNE</v>
          </cell>
          <cell r="C31">
            <v>97712</v>
          </cell>
          <cell r="D31">
            <v>33</v>
          </cell>
          <cell r="E31">
            <v>836</v>
          </cell>
          <cell r="F31">
            <v>36410</v>
          </cell>
          <cell r="G31">
            <v>206886</v>
          </cell>
          <cell r="H31">
            <v>25411</v>
          </cell>
          <cell r="I31">
            <v>279873</v>
          </cell>
          <cell r="J31">
            <v>647161</v>
          </cell>
        </row>
        <row r="32">
          <cell r="A32">
            <v>25</v>
          </cell>
          <cell r="B32" t="str">
            <v>DOUBS</v>
          </cell>
          <cell r="C32">
            <v>144413</v>
          </cell>
          <cell r="D32">
            <v>56</v>
          </cell>
          <cell r="E32">
            <v>673</v>
          </cell>
          <cell r="F32">
            <v>37106</v>
          </cell>
          <cell r="G32">
            <v>249742</v>
          </cell>
          <cell r="H32">
            <v>21512</v>
          </cell>
          <cell r="I32">
            <v>252608</v>
          </cell>
          <cell r="J32">
            <v>706110</v>
          </cell>
        </row>
        <row r="33">
          <cell r="A33">
            <v>26</v>
          </cell>
          <cell r="B33" t="str">
            <v>DROME</v>
          </cell>
          <cell r="C33">
            <v>118542</v>
          </cell>
          <cell r="D33">
            <v>294</v>
          </cell>
          <cell r="E33">
            <v>1289</v>
          </cell>
          <cell r="F33">
            <v>40095</v>
          </cell>
          <cell r="G33">
            <v>216814</v>
          </cell>
          <cell r="H33">
            <v>24838</v>
          </cell>
          <cell r="I33">
            <v>224520</v>
          </cell>
          <cell r="J33">
            <v>626394</v>
          </cell>
        </row>
        <row r="34">
          <cell r="A34">
            <v>27</v>
          </cell>
          <cell r="B34" t="str">
            <v>EURE</v>
          </cell>
          <cell r="C34">
            <v>158315</v>
          </cell>
          <cell r="D34">
            <v>175</v>
          </cell>
          <cell r="E34">
            <v>716</v>
          </cell>
          <cell r="F34">
            <v>35759</v>
          </cell>
          <cell r="G34">
            <v>247994</v>
          </cell>
          <cell r="H34">
            <v>21193</v>
          </cell>
          <cell r="I34">
            <v>253558</v>
          </cell>
          <cell r="J34">
            <v>717710</v>
          </cell>
        </row>
        <row r="35">
          <cell r="A35">
            <v>28</v>
          </cell>
          <cell r="B35" t="str">
            <v>EURE ET LOIR</v>
          </cell>
          <cell r="C35">
            <v>121061</v>
          </cell>
          <cell r="D35">
            <v>120</v>
          </cell>
          <cell r="E35">
            <v>716</v>
          </cell>
          <cell r="F35">
            <v>30398</v>
          </cell>
          <cell r="G35">
            <v>194798</v>
          </cell>
          <cell r="H35">
            <v>15944</v>
          </cell>
          <cell r="I35">
            <v>210733</v>
          </cell>
          <cell r="J35">
            <v>573770</v>
          </cell>
        </row>
        <row r="36">
          <cell r="A36">
            <v>29</v>
          </cell>
          <cell r="B36" t="str">
            <v>FINISTERE</v>
          </cell>
          <cell r="C36">
            <v>231408</v>
          </cell>
          <cell r="D36">
            <v>202</v>
          </cell>
          <cell r="E36">
            <v>1127</v>
          </cell>
          <cell r="F36">
            <v>68370</v>
          </cell>
          <cell r="G36">
            <v>450318</v>
          </cell>
          <cell r="H36">
            <v>41081</v>
          </cell>
          <cell r="I36">
            <v>489208</v>
          </cell>
          <cell r="J36">
            <v>1281714</v>
          </cell>
        </row>
        <row r="37">
          <cell r="A37">
            <v>30</v>
          </cell>
          <cell r="B37" t="str">
            <v>GARD</v>
          </cell>
          <cell r="C37">
            <v>162779</v>
          </cell>
          <cell r="D37">
            <v>280</v>
          </cell>
          <cell r="E37">
            <v>1215</v>
          </cell>
          <cell r="F37">
            <v>55428</v>
          </cell>
          <cell r="G37">
            <v>339415</v>
          </cell>
          <cell r="H37">
            <v>35908</v>
          </cell>
          <cell r="I37">
            <v>347645</v>
          </cell>
          <cell r="J37">
            <v>942670</v>
          </cell>
        </row>
        <row r="38">
          <cell r="A38">
            <v>31</v>
          </cell>
          <cell r="B38" t="str">
            <v>HAUTE GARONNE</v>
          </cell>
          <cell r="C38">
            <v>338782</v>
          </cell>
          <cell r="D38">
            <v>332</v>
          </cell>
          <cell r="E38">
            <v>2399</v>
          </cell>
          <cell r="F38">
            <v>87525</v>
          </cell>
          <cell r="G38">
            <v>548858</v>
          </cell>
          <cell r="H38">
            <v>61483</v>
          </cell>
          <cell r="I38">
            <v>516124</v>
          </cell>
          <cell r="J38">
            <v>1555504</v>
          </cell>
        </row>
        <row r="39">
          <cell r="A39">
            <v>32</v>
          </cell>
          <cell r="B39" t="str">
            <v>GERS</v>
          </cell>
          <cell r="C39">
            <v>42478</v>
          </cell>
          <cell r="D39">
            <v>45</v>
          </cell>
          <cell r="E39">
            <v>557</v>
          </cell>
          <cell r="F39">
            <v>20978</v>
          </cell>
          <cell r="G39">
            <v>87141</v>
          </cell>
          <cell r="H39">
            <v>10679</v>
          </cell>
          <cell r="I39">
            <v>118546</v>
          </cell>
          <cell r="J39">
            <v>280424</v>
          </cell>
        </row>
        <row r="40">
          <cell r="A40">
            <v>33</v>
          </cell>
          <cell r="B40" t="str">
            <v>GIRONDE</v>
          </cell>
          <cell r="C40">
            <v>392213</v>
          </cell>
          <cell r="D40">
            <v>395</v>
          </cell>
          <cell r="E40">
            <v>3899</v>
          </cell>
          <cell r="F40">
            <v>101062</v>
          </cell>
          <cell r="G40">
            <v>669063</v>
          </cell>
          <cell r="H40">
            <v>74125</v>
          </cell>
          <cell r="I40">
            <v>645103</v>
          </cell>
          <cell r="J40">
            <v>1885866</v>
          </cell>
        </row>
        <row r="41">
          <cell r="A41">
            <v>34</v>
          </cell>
          <cell r="B41" t="str">
            <v>HERAULT</v>
          </cell>
          <cell r="C41">
            <v>254807</v>
          </cell>
          <cell r="D41">
            <v>410</v>
          </cell>
          <cell r="E41">
            <v>2392</v>
          </cell>
          <cell r="F41">
            <v>82557</v>
          </cell>
          <cell r="G41">
            <v>562456</v>
          </cell>
          <cell r="H41">
            <v>63065</v>
          </cell>
          <cell r="I41">
            <v>574204</v>
          </cell>
          <cell r="J41">
            <v>1539893</v>
          </cell>
        </row>
        <row r="42">
          <cell r="A42">
            <v>35</v>
          </cell>
          <cell r="B42" t="str">
            <v>ILLE ET VILAINE</v>
          </cell>
          <cell r="C42">
            <v>248201</v>
          </cell>
          <cell r="D42">
            <v>93</v>
          </cell>
          <cell r="E42">
            <v>1379</v>
          </cell>
          <cell r="F42">
            <v>75270</v>
          </cell>
          <cell r="G42">
            <v>445708</v>
          </cell>
          <cell r="H42">
            <v>41557</v>
          </cell>
          <cell r="I42">
            <v>438004</v>
          </cell>
          <cell r="J42">
            <v>1250212</v>
          </cell>
        </row>
        <row r="43">
          <cell r="A43">
            <v>36</v>
          </cell>
          <cell r="B43" t="str">
            <v>INDRE</v>
          </cell>
          <cell r="C43">
            <v>58697</v>
          </cell>
          <cell r="D43">
            <v>23</v>
          </cell>
          <cell r="E43">
            <v>388</v>
          </cell>
          <cell r="F43">
            <v>19617</v>
          </cell>
          <cell r="G43">
            <v>126596</v>
          </cell>
          <cell r="H43">
            <v>10491</v>
          </cell>
          <cell r="I43">
            <v>166045</v>
          </cell>
          <cell r="J43">
            <v>381858</v>
          </cell>
        </row>
        <row r="44">
          <cell r="A44">
            <v>37</v>
          </cell>
          <cell r="B44" t="str">
            <v>INDRE ET LOIRE</v>
          </cell>
          <cell r="C44">
            <v>159004</v>
          </cell>
          <cell r="D44">
            <v>81</v>
          </cell>
          <cell r="E44">
            <v>785</v>
          </cell>
          <cell r="F44">
            <v>45199</v>
          </cell>
          <cell r="G44">
            <v>283127</v>
          </cell>
          <cell r="H44">
            <v>24578</v>
          </cell>
          <cell r="I44">
            <v>284778</v>
          </cell>
          <cell r="J44">
            <v>797552</v>
          </cell>
        </row>
        <row r="45">
          <cell r="A45">
            <v>38</v>
          </cell>
          <cell r="B45" t="str">
            <v>ISERE</v>
          </cell>
          <cell r="C45">
            <v>329873</v>
          </cell>
          <cell r="D45">
            <v>313</v>
          </cell>
          <cell r="E45">
            <v>2737</v>
          </cell>
          <cell r="F45">
            <v>89101</v>
          </cell>
          <cell r="G45">
            <v>565642</v>
          </cell>
          <cell r="H45">
            <v>58901</v>
          </cell>
          <cell r="I45">
            <v>565618</v>
          </cell>
          <cell r="J45">
            <v>1612712</v>
          </cell>
        </row>
        <row r="46">
          <cell r="A46">
            <v>39</v>
          </cell>
          <cell r="B46" t="str">
            <v>JURA</v>
          </cell>
          <cell r="C46">
            <v>67691</v>
          </cell>
          <cell r="D46">
            <v>19</v>
          </cell>
          <cell r="E46">
            <v>440</v>
          </cell>
          <cell r="F46">
            <v>20106</v>
          </cell>
          <cell r="G46">
            <v>132813</v>
          </cell>
          <cell r="H46">
            <v>13500</v>
          </cell>
          <cell r="I46">
            <v>177697</v>
          </cell>
          <cell r="J46">
            <v>412267</v>
          </cell>
        </row>
        <row r="47">
          <cell r="A47">
            <v>40</v>
          </cell>
          <cell r="B47" t="str">
            <v>LANDES</v>
          </cell>
          <cell r="C47">
            <v>97769</v>
          </cell>
          <cell r="D47">
            <v>82</v>
          </cell>
          <cell r="E47">
            <v>922</v>
          </cell>
          <cell r="F47">
            <v>33136</v>
          </cell>
          <cell r="G47">
            <v>185166</v>
          </cell>
          <cell r="H47">
            <v>23710</v>
          </cell>
          <cell r="I47">
            <v>205732</v>
          </cell>
          <cell r="J47">
            <v>546527</v>
          </cell>
        </row>
        <row r="48">
          <cell r="A48">
            <v>41</v>
          </cell>
          <cell r="B48" t="str">
            <v>LOIR ET CHER</v>
          </cell>
          <cell r="C48">
            <v>92343</v>
          </cell>
          <cell r="D48">
            <v>92</v>
          </cell>
          <cell r="E48">
            <v>793</v>
          </cell>
          <cell r="F48">
            <v>28570</v>
          </cell>
          <cell r="G48">
            <v>163828</v>
          </cell>
          <cell r="H48">
            <v>13653</v>
          </cell>
          <cell r="I48">
            <v>195642</v>
          </cell>
          <cell r="J48">
            <v>494921</v>
          </cell>
        </row>
        <row r="49">
          <cell r="A49">
            <v>42</v>
          </cell>
          <cell r="B49" t="str">
            <v>LOIRE</v>
          </cell>
          <cell r="C49">
            <v>186951</v>
          </cell>
          <cell r="D49">
            <v>61</v>
          </cell>
          <cell r="E49">
            <v>1086</v>
          </cell>
          <cell r="F49">
            <v>55653</v>
          </cell>
          <cell r="G49">
            <v>361536</v>
          </cell>
          <cell r="H49">
            <v>35548</v>
          </cell>
          <cell r="I49">
            <v>344118</v>
          </cell>
          <cell r="J49">
            <v>984953</v>
          </cell>
        </row>
        <row r="50">
          <cell r="A50">
            <v>43</v>
          </cell>
          <cell r="B50" t="str">
            <v>HAUTE LOIRE</v>
          </cell>
          <cell r="C50">
            <v>48845</v>
          </cell>
          <cell r="D50">
            <v>12</v>
          </cell>
          <cell r="E50">
            <v>710</v>
          </cell>
          <cell r="F50">
            <v>19393</v>
          </cell>
          <cell r="G50">
            <v>118391</v>
          </cell>
          <cell r="H50">
            <v>11240</v>
          </cell>
          <cell r="I50">
            <v>206435</v>
          </cell>
          <cell r="J50">
            <v>405026</v>
          </cell>
        </row>
        <row r="51">
          <cell r="A51">
            <v>44</v>
          </cell>
          <cell r="B51" t="str">
            <v>LOIRE ATLANTIQUE</v>
          </cell>
          <cell r="C51">
            <v>344260</v>
          </cell>
          <cell r="D51">
            <v>183</v>
          </cell>
          <cell r="E51">
            <v>1484</v>
          </cell>
          <cell r="F51">
            <v>92056</v>
          </cell>
          <cell r="G51">
            <v>589514</v>
          </cell>
          <cell r="H51">
            <v>54641</v>
          </cell>
          <cell r="I51">
            <v>615000</v>
          </cell>
          <cell r="J51">
            <v>1697138</v>
          </cell>
        </row>
        <row r="52">
          <cell r="A52">
            <v>45</v>
          </cell>
          <cell r="B52" t="str">
            <v>LOIRET</v>
          </cell>
          <cell r="C52">
            <v>195949</v>
          </cell>
          <cell r="D52">
            <v>106</v>
          </cell>
          <cell r="E52">
            <v>1105</v>
          </cell>
          <cell r="F52">
            <v>49091</v>
          </cell>
          <cell r="G52">
            <v>302431</v>
          </cell>
          <cell r="H52">
            <v>25211</v>
          </cell>
          <cell r="I52">
            <v>304572</v>
          </cell>
          <cell r="J52">
            <v>878466</v>
          </cell>
        </row>
        <row r="53">
          <cell r="A53">
            <v>46</v>
          </cell>
          <cell r="B53" t="str">
            <v>LOT</v>
          </cell>
          <cell r="C53">
            <v>41534</v>
          </cell>
          <cell r="D53">
            <v>31</v>
          </cell>
          <cell r="E53">
            <v>281</v>
          </cell>
          <cell r="F53">
            <v>16546</v>
          </cell>
          <cell r="G53">
            <v>95243</v>
          </cell>
          <cell r="H53">
            <v>10540</v>
          </cell>
          <cell r="I53">
            <v>140382</v>
          </cell>
          <cell r="J53">
            <v>304557</v>
          </cell>
        </row>
        <row r="54">
          <cell r="A54">
            <v>47</v>
          </cell>
          <cell r="B54" t="str">
            <v>LOT ET GARONNE</v>
          </cell>
          <cell r="C54">
            <v>76190</v>
          </cell>
          <cell r="D54">
            <v>50</v>
          </cell>
          <cell r="E54">
            <v>609</v>
          </cell>
          <cell r="F54">
            <v>30898</v>
          </cell>
          <cell r="G54">
            <v>149472</v>
          </cell>
          <cell r="H54">
            <v>16854</v>
          </cell>
          <cell r="I54">
            <v>174066</v>
          </cell>
          <cell r="J54">
            <v>448139</v>
          </cell>
        </row>
        <row r="55">
          <cell r="A55">
            <v>48</v>
          </cell>
          <cell r="B55" t="str">
            <v>LOZERE</v>
          </cell>
          <cell r="C55">
            <v>17982</v>
          </cell>
          <cell r="D55">
            <v>16</v>
          </cell>
          <cell r="E55">
            <v>148</v>
          </cell>
          <cell r="F55">
            <v>7515</v>
          </cell>
          <cell r="G55">
            <v>39871</v>
          </cell>
          <cell r="H55">
            <v>5048</v>
          </cell>
          <cell r="I55">
            <v>56304</v>
          </cell>
          <cell r="J55">
            <v>126884</v>
          </cell>
        </row>
        <row r="56">
          <cell r="A56">
            <v>49</v>
          </cell>
          <cell r="B56" t="str">
            <v>MAINE ET LOIRE</v>
          </cell>
          <cell r="C56">
            <v>178607</v>
          </cell>
          <cell r="D56">
            <v>107</v>
          </cell>
          <cell r="E56">
            <v>1027</v>
          </cell>
          <cell r="F56">
            <v>56989</v>
          </cell>
          <cell r="G56">
            <v>341098</v>
          </cell>
          <cell r="H56">
            <v>29946</v>
          </cell>
          <cell r="I56">
            <v>330146</v>
          </cell>
          <cell r="J56">
            <v>937920</v>
          </cell>
        </row>
        <row r="57">
          <cell r="A57">
            <v>50</v>
          </cell>
          <cell r="B57" t="str">
            <v>MANCHE</v>
          </cell>
          <cell r="C57">
            <v>116339</v>
          </cell>
          <cell r="D57">
            <v>62</v>
          </cell>
          <cell r="E57">
            <v>544</v>
          </cell>
          <cell r="F57">
            <v>40964</v>
          </cell>
          <cell r="G57">
            <v>250169</v>
          </cell>
          <cell r="H57">
            <v>20143</v>
          </cell>
          <cell r="I57">
            <v>288618</v>
          </cell>
          <cell r="J57">
            <v>716839</v>
          </cell>
        </row>
        <row r="58">
          <cell r="A58">
            <v>51</v>
          </cell>
          <cell r="B58" t="str">
            <v>MARNE</v>
          </cell>
          <cell r="C58">
            <v>174394</v>
          </cell>
          <cell r="D58">
            <v>126</v>
          </cell>
          <cell r="E58">
            <v>636</v>
          </cell>
          <cell r="F58">
            <v>44702</v>
          </cell>
          <cell r="G58">
            <v>278430</v>
          </cell>
          <cell r="H58">
            <v>26067</v>
          </cell>
          <cell r="I58">
            <v>283329</v>
          </cell>
          <cell r="J58">
            <v>807693</v>
          </cell>
        </row>
        <row r="59">
          <cell r="A59">
            <v>52</v>
          </cell>
          <cell r="B59" t="str">
            <v>HAUTE MARNE</v>
          </cell>
          <cell r="C59">
            <v>46609</v>
          </cell>
          <cell r="D59">
            <v>79</v>
          </cell>
          <cell r="E59">
            <v>361</v>
          </cell>
          <cell r="F59">
            <v>15041</v>
          </cell>
          <cell r="G59">
            <v>98733</v>
          </cell>
          <cell r="H59">
            <v>7491</v>
          </cell>
          <cell r="I59">
            <v>131524</v>
          </cell>
          <cell r="J59">
            <v>299838</v>
          </cell>
        </row>
        <row r="60">
          <cell r="A60">
            <v>53</v>
          </cell>
          <cell r="B60" t="str">
            <v>MAYENNE</v>
          </cell>
          <cell r="C60">
            <v>71316</v>
          </cell>
          <cell r="D60">
            <v>33</v>
          </cell>
          <cell r="E60">
            <v>369</v>
          </cell>
          <cell r="F60">
            <v>27125</v>
          </cell>
          <cell r="G60">
            <v>138574</v>
          </cell>
          <cell r="H60">
            <v>12174</v>
          </cell>
          <cell r="I60">
            <v>140985</v>
          </cell>
          <cell r="J60">
            <v>390576</v>
          </cell>
        </row>
        <row r="61">
          <cell r="A61">
            <v>54</v>
          </cell>
          <cell r="B61" t="str">
            <v>MEURTHE ET MOSELLE</v>
          </cell>
          <cell r="C61">
            <v>186564</v>
          </cell>
          <cell r="D61">
            <v>114</v>
          </cell>
          <cell r="E61">
            <v>1211</v>
          </cell>
          <cell r="F61">
            <v>42442</v>
          </cell>
          <cell r="G61">
            <v>343670</v>
          </cell>
          <cell r="H61">
            <v>24323</v>
          </cell>
          <cell r="I61">
            <v>335151</v>
          </cell>
          <cell r="J61">
            <v>933484</v>
          </cell>
        </row>
        <row r="62">
          <cell r="A62">
            <v>55</v>
          </cell>
          <cell r="B62" t="str">
            <v>MEUSE</v>
          </cell>
          <cell r="C62">
            <v>47363</v>
          </cell>
          <cell r="D62">
            <v>41</v>
          </cell>
          <cell r="E62">
            <v>252</v>
          </cell>
          <cell r="F62">
            <v>15009</v>
          </cell>
          <cell r="G62">
            <v>93109</v>
          </cell>
          <cell r="H62">
            <v>6945</v>
          </cell>
          <cell r="I62">
            <v>132796</v>
          </cell>
          <cell r="J62">
            <v>295516</v>
          </cell>
        </row>
        <row r="63">
          <cell r="A63">
            <v>56</v>
          </cell>
          <cell r="B63" t="str">
            <v>MORBIHAN</v>
          </cell>
          <cell r="C63">
            <v>179614</v>
          </cell>
          <cell r="D63">
            <v>136</v>
          </cell>
          <cell r="E63">
            <v>808</v>
          </cell>
          <cell r="F63">
            <v>56486</v>
          </cell>
          <cell r="G63">
            <v>367721</v>
          </cell>
          <cell r="H63">
            <v>35965</v>
          </cell>
          <cell r="I63">
            <v>423442</v>
          </cell>
          <cell r="J63">
            <v>1064172</v>
          </cell>
        </row>
        <row r="64">
          <cell r="A64">
            <v>57</v>
          </cell>
          <cell r="B64" t="str">
            <v>MOSELLE</v>
          </cell>
          <cell r="C64">
            <v>256668</v>
          </cell>
          <cell r="D64">
            <v>540</v>
          </cell>
          <cell r="E64">
            <v>1258</v>
          </cell>
          <cell r="F64">
            <v>59747</v>
          </cell>
          <cell r="G64">
            <v>465099</v>
          </cell>
          <cell r="H64">
            <v>35967</v>
          </cell>
          <cell r="I64">
            <v>474551</v>
          </cell>
          <cell r="J64">
            <v>1293840</v>
          </cell>
        </row>
        <row r="65">
          <cell r="A65">
            <v>58</v>
          </cell>
          <cell r="B65" t="str">
            <v>NIEVRE</v>
          </cell>
          <cell r="C65">
            <v>58038</v>
          </cell>
          <cell r="D65">
            <v>36</v>
          </cell>
          <cell r="E65">
            <v>372</v>
          </cell>
          <cell r="F65">
            <v>18548</v>
          </cell>
          <cell r="G65">
            <v>129546</v>
          </cell>
          <cell r="H65">
            <v>9863</v>
          </cell>
          <cell r="I65">
            <v>165128</v>
          </cell>
          <cell r="J65">
            <v>381531</v>
          </cell>
        </row>
        <row r="66">
          <cell r="A66">
            <v>59</v>
          </cell>
          <cell r="B66" t="str">
            <v>NORD</v>
          </cell>
          <cell r="C66">
            <v>591333</v>
          </cell>
          <cell r="D66">
            <v>680</v>
          </cell>
          <cell r="E66">
            <v>3671</v>
          </cell>
          <cell r="F66">
            <v>133614</v>
          </cell>
          <cell r="G66">
            <v>1139071</v>
          </cell>
          <cell r="H66">
            <v>89811</v>
          </cell>
          <cell r="I66">
            <v>875717</v>
          </cell>
          <cell r="J66">
            <v>2833897</v>
          </cell>
        </row>
        <row r="67">
          <cell r="A67">
            <v>60</v>
          </cell>
          <cell r="B67" t="str">
            <v>OISE</v>
          </cell>
          <cell r="C67">
            <v>226316</v>
          </cell>
          <cell r="D67">
            <v>293</v>
          </cell>
          <cell r="E67">
            <v>1239</v>
          </cell>
          <cell r="F67">
            <v>44712</v>
          </cell>
          <cell r="G67">
            <v>326749</v>
          </cell>
          <cell r="H67">
            <v>28266</v>
          </cell>
          <cell r="I67">
            <v>326662</v>
          </cell>
          <cell r="J67">
            <v>954237</v>
          </cell>
        </row>
        <row r="68">
          <cell r="A68">
            <v>61</v>
          </cell>
          <cell r="B68" t="str">
            <v>ORNE</v>
          </cell>
          <cell r="C68">
            <v>70445</v>
          </cell>
          <cell r="D68">
            <v>65</v>
          </cell>
          <cell r="E68">
            <v>316</v>
          </cell>
          <cell r="F68">
            <v>25347</v>
          </cell>
          <cell r="G68">
            <v>148040</v>
          </cell>
          <cell r="H68">
            <v>12413</v>
          </cell>
          <cell r="I68">
            <v>172150</v>
          </cell>
          <cell r="J68">
            <v>428776</v>
          </cell>
        </row>
        <row r="69">
          <cell r="A69">
            <v>62</v>
          </cell>
          <cell r="B69" t="str">
            <v>PAS DE CALAIS</v>
          </cell>
          <cell r="C69">
            <v>297031</v>
          </cell>
          <cell r="D69">
            <v>269</v>
          </cell>
          <cell r="E69">
            <v>1415</v>
          </cell>
          <cell r="F69">
            <v>78382</v>
          </cell>
          <cell r="G69">
            <v>635731</v>
          </cell>
          <cell r="H69">
            <v>46354</v>
          </cell>
          <cell r="I69">
            <v>575976</v>
          </cell>
          <cell r="J69">
            <v>1635158</v>
          </cell>
        </row>
        <row r="70">
          <cell r="A70">
            <v>63</v>
          </cell>
          <cell r="B70" t="str">
            <v>PUY DE DOME</v>
          </cell>
          <cell r="C70">
            <v>173999</v>
          </cell>
          <cell r="D70">
            <v>87</v>
          </cell>
          <cell r="E70">
            <v>1021</v>
          </cell>
          <cell r="F70">
            <v>51320</v>
          </cell>
          <cell r="G70">
            <v>323354</v>
          </cell>
          <cell r="H70">
            <v>30511</v>
          </cell>
          <cell r="I70">
            <v>422883</v>
          </cell>
          <cell r="J70">
            <v>1003175</v>
          </cell>
        </row>
        <row r="71">
          <cell r="A71">
            <v>64</v>
          </cell>
          <cell r="B71" t="str">
            <v>PYRENEES ATLANTIQUES</v>
          </cell>
          <cell r="C71">
            <v>180963</v>
          </cell>
          <cell r="D71">
            <v>167</v>
          </cell>
          <cell r="E71">
            <v>1308</v>
          </cell>
          <cell r="F71">
            <v>60482</v>
          </cell>
          <cell r="G71">
            <v>319858</v>
          </cell>
          <cell r="H71">
            <v>36496</v>
          </cell>
          <cell r="I71">
            <v>327818</v>
          </cell>
          <cell r="J71">
            <v>927102</v>
          </cell>
        </row>
        <row r="72">
          <cell r="A72">
            <v>65</v>
          </cell>
          <cell r="B72" t="str">
            <v>HAUTES PYRENEES</v>
          </cell>
          <cell r="C72">
            <v>60851</v>
          </cell>
          <cell r="D72">
            <v>43</v>
          </cell>
          <cell r="E72">
            <v>498</v>
          </cell>
          <cell r="F72">
            <v>18940</v>
          </cell>
          <cell r="G72">
            <v>127618</v>
          </cell>
          <cell r="H72">
            <v>15895</v>
          </cell>
          <cell r="I72">
            <v>160219</v>
          </cell>
          <cell r="J72">
            <v>384066</v>
          </cell>
        </row>
        <row r="73">
          <cell r="A73">
            <v>66</v>
          </cell>
          <cell r="B73" t="str">
            <v>PYRENEES ORIENTALES</v>
          </cell>
          <cell r="C73">
            <v>106643</v>
          </cell>
          <cell r="D73">
            <v>118</v>
          </cell>
          <cell r="E73">
            <v>1492</v>
          </cell>
          <cell r="F73">
            <v>37627</v>
          </cell>
          <cell r="G73">
            <v>285134</v>
          </cell>
          <cell r="H73">
            <v>25483</v>
          </cell>
          <cell r="I73">
            <v>300327</v>
          </cell>
          <cell r="J73">
            <v>756824</v>
          </cell>
        </row>
        <row r="74">
          <cell r="A74">
            <v>67</v>
          </cell>
          <cell r="B74" t="str">
            <v>BAS RHIN</v>
          </cell>
          <cell r="C74">
            <v>323638</v>
          </cell>
          <cell r="D74">
            <v>399</v>
          </cell>
          <cell r="E74">
            <v>2193</v>
          </cell>
          <cell r="F74">
            <v>82128</v>
          </cell>
          <cell r="G74">
            <v>487523</v>
          </cell>
          <cell r="H74">
            <v>48720</v>
          </cell>
          <cell r="I74">
            <v>536082</v>
          </cell>
          <cell r="J74">
            <v>1480683</v>
          </cell>
        </row>
        <row r="75">
          <cell r="A75">
            <v>68</v>
          </cell>
          <cell r="B75" t="str">
            <v>HAUT RHIN</v>
          </cell>
          <cell r="C75">
            <v>231961</v>
          </cell>
          <cell r="D75">
            <v>376</v>
          </cell>
          <cell r="E75">
            <v>1109</v>
          </cell>
          <cell r="F75">
            <v>53430</v>
          </cell>
          <cell r="G75">
            <v>336250</v>
          </cell>
          <cell r="H75">
            <v>30884</v>
          </cell>
          <cell r="I75">
            <v>357811</v>
          </cell>
          <cell r="J75">
            <v>1011822</v>
          </cell>
        </row>
        <row r="76">
          <cell r="A76">
            <v>69</v>
          </cell>
          <cell r="B76" t="str">
            <v>RHONE</v>
          </cell>
          <cell r="C76">
            <v>513759</v>
          </cell>
          <cell r="D76">
            <v>633</v>
          </cell>
          <cell r="E76">
            <v>6791</v>
          </cell>
          <cell r="F76">
            <v>123052</v>
          </cell>
          <cell r="G76">
            <v>812573</v>
          </cell>
          <cell r="H76">
            <v>92363</v>
          </cell>
          <cell r="I76">
            <v>613910</v>
          </cell>
          <cell r="J76">
            <v>2163081</v>
          </cell>
        </row>
        <row r="77">
          <cell r="A77">
            <v>70</v>
          </cell>
          <cell r="B77" t="str">
            <v>HAUTE SAONE</v>
          </cell>
          <cell r="C77">
            <v>58467</v>
          </cell>
          <cell r="D77">
            <v>38</v>
          </cell>
          <cell r="E77">
            <v>276</v>
          </cell>
          <cell r="F77">
            <v>17121</v>
          </cell>
          <cell r="G77">
            <v>111679</v>
          </cell>
          <cell r="H77">
            <v>9273</v>
          </cell>
          <cell r="I77">
            <v>163064</v>
          </cell>
          <cell r="J77">
            <v>359918</v>
          </cell>
        </row>
        <row r="78">
          <cell r="A78">
            <v>71</v>
          </cell>
          <cell r="B78" t="str">
            <v>SAONE ET LOIRE</v>
          </cell>
          <cell r="C78">
            <v>143308</v>
          </cell>
          <cell r="D78">
            <v>109</v>
          </cell>
          <cell r="E78">
            <v>1004</v>
          </cell>
          <cell r="F78">
            <v>45300</v>
          </cell>
          <cell r="G78">
            <v>276849</v>
          </cell>
          <cell r="H78">
            <v>23042</v>
          </cell>
          <cell r="I78">
            <v>319948</v>
          </cell>
          <cell r="J78">
            <v>809560</v>
          </cell>
        </row>
        <row r="79">
          <cell r="A79">
            <v>72</v>
          </cell>
          <cell r="B79" t="str">
            <v>SARTHE</v>
          </cell>
          <cell r="C79">
            <v>145875</v>
          </cell>
          <cell r="D79">
            <v>128</v>
          </cell>
          <cell r="E79">
            <v>762</v>
          </cell>
          <cell r="F79">
            <v>41148</v>
          </cell>
          <cell r="G79">
            <v>265816</v>
          </cell>
          <cell r="H79">
            <v>20680</v>
          </cell>
          <cell r="I79">
            <v>267641</v>
          </cell>
          <cell r="J79">
            <v>742050</v>
          </cell>
        </row>
        <row r="80">
          <cell r="A80">
            <v>73</v>
          </cell>
          <cell r="B80" t="str">
            <v>SAVOIE</v>
          </cell>
          <cell r="C80">
            <v>136070</v>
          </cell>
          <cell r="D80">
            <v>89</v>
          </cell>
          <cell r="E80">
            <v>1091</v>
          </cell>
          <cell r="F80">
            <v>37164</v>
          </cell>
          <cell r="G80">
            <v>276483</v>
          </cell>
          <cell r="H80">
            <v>32600</v>
          </cell>
          <cell r="I80">
            <v>309036</v>
          </cell>
          <cell r="J80">
            <v>792533</v>
          </cell>
        </row>
        <row r="81">
          <cell r="A81">
            <v>74</v>
          </cell>
          <cell r="B81" t="str">
            <v>HAUTE SAVOIE</v>
          </cell>
          <cell r="C81">
            <v>208227</v>
          </cell>
          <cell r="D81">
            <v>785</v>
          </cell>
          <cell r="E81">
            <v>1723</v>
          </cell>
          <cell r="F81">
            <v>63580</v>
          </cell>
          <cell r="G81">
            <v>412481</v>
          </cell>
          <cell r="H81">
            <v>48211</v>
          </cell>
          <cell r="I81">
            <v>446963</v>
          </cell>
          <cell r="J81">
            <v>1181970</v>
          </cell>
        </row>
        <row r="82">
          <cell r="A82">
            <v>75</v>
          </cell>
          <cell r="B82" t="str">
            <v>PARIS</v>
          </cell>
          <cell r="C82">
            <v>1066628</v>
          </cell>
          <cell r="D82">
            <v>3279</v>
          </cell>
          <cell r="E82">
            <v>29083</v>
          </cell>
          <cell r="F82">
            <v>261585</v>
          </cell>
          <cell r="G82">
            <v>1375566</v>
          </cell>
          <cell r="H82">
            <v>261874</v>
          </cell>
          <cell r="I82">
            <v>940142</v>
          </cell>
          <cell r="J82">
            <v>4011419</v>
          </cell>
        </row>
        <row r="83">
          <cell r="A83">
            <v>76</v>
          </cell>
          <cell r="B83" t="str">
            <v>SEINE MARITIME</v>
          </cell>
          <cell r="C83">
            <v>332982</v>
          </cell>
          <cell r="D83">
            <v>363</v>
          </cell>
          <cell r="E83">
            <v>2078</v>
          </cell>
          <cell r="F83">
            <v>71296</v>
          </cell>
          <cell r="G83">
            <v>574569</v>
          </cell>
          <cell r="H83">
            <v>44354</v>
          </cell>
          <cell r="I83">
            <v>430339</v>
          </cell>
          <cell r="J83">
            <v>1455981</v>
          </cell>
        </row>
        <row r="84">
          <cell r="A84">
            <v>77</v>
          </cell>
          <cell r="B84" t="str">
            <v>SEINE ET MARNE</v>
          </cell>
          <cell r="C84">
            <v>428307</v>
          </cell>
          <cell r="D84">
            <v>503</v>
          </cell>
          <cell r="E84">
            <v>2569</v>
          </cell>
          <cell r="F84">
            <v>70433</v>
          </cell>
          <cell r="G84">
            <v>531048</v>
          </cell>
          <cell r="H84">
            <v>54925</v>
          </cell>
          <cell r="I84">
            <v>486259</v>
          </cell>
          <cell r="J84">
            <v>1574059</v>
          </cell>
        </row>
        <row r="85">
          <cell r="A85">
            <v>78</v>
          </cell>
          <cell r="B85" t="str">
            <v>YVELINES</v>
          </cell>
          <cell r="C85">
            <v>513311</v>
          </cell>
          <cell r="D85">
            <v>735</v>
          </cell>
          <cell r="E85">
            <v>4712</v>
          </cell>
          <cell r="F85">
            <v>107828</v>
          </cell>
          <cell r="G85">
            <v>598539</v>
          </cell>
          <cell r="H85">
            <v>55954</v>
          </cell>
          <cell r="I85">
            <v>458389</v>
          </cell>
          <cell r="J85">
            <v>1739468</v>
          </cell>
        </row>
        <row r="86">
          <cell r="A86">
            <v>79</v>
          </cell>
          <cell r="B86" t="str">
            <v>DEUX SEVRES</v>
          </cell>
          <cell r="C86">
            <v>84197</v>
          </cell>
          <cell r="D86">
            <v>99</v>
          </cell>
          <cell r="E86">
            <v>658</v>
          </cell>
          <cell r="F86">
            <v>31779</v>
          </cell>
          <cell r="G86">
            <v>166176</v>
          </cell>
          <cell r="H86">
            <v>14768</v>
          </cell>
          <cell r="I86">
            <v>210683</v>
          </cell>
          <cell r="J86">
            <v>508360</v>
          </cell>
        </row>
        <row r="87">
          <cell r="A87">
            <v>80</v>
          </cell>
          <cell r="B87" t="str">
            <v>SOMME</v>
          </cell>
          <cell r="C87">
            <v>141699</v>
          </cell>
          <cell r="D87">
            <v>205</v>
          </cell>
          <cell r="E87">
            <v>763</v>
          </cell>
          <cell r="F87">
            <v>38953</v>
          </cell>
          <cell r="G87">
            <v>265488</v>
          </cell>
          <cell r="H87">
            <v>19938</v>
          </cell>
          <cell r="I87">
            <v>297506</v>
          </cell>
          <cell r="J87">
            <v>764552</v>
          </cell>
        </row>
        <row r="88">
          <cell r="A88">
            <v>81</v>
          </cell>
          <cell r="B88" t="str">
            <v>TARN</v>
          </cell>
          <cell r="C88">
            <v>81431</v>
          </cell>
          <cell r="D88">
            <v>43</v>
          </cell>
          <cell r="E88">
            <v>398</v>
          </cell>
          <cell r="F88">
            <v>31767</v>
          </cell>
          <cell r="G88">
            <v>172405</v>
          </cell>
          <cell r="H88">
            <v>19964</v>
          </cell>
          <cell r="I88">
            <v>195115</v>
          </cell>
          <cell r="J88">
            <v>501124</v>
          </cell>
        </row>
        <row r="89">
          <cell r="A89">
            <v>82</v>
          </cell>
          <cell r="B89" t="str">
            <v>TARN ET GARONNE</v>
          </cell>
          <cell r="C89">
            <v>49678</v>
          </cell>
          <cell r="D89">
            <v>16</v>
          </cell>
          <cell r="E89">
            <v>320</v>
          </cell>
          <cell r="F89">
            <v>18662</v>
          </cell>
          <cell r="G89">
            <v>100898</v>
          </cell>
          <cell r="H89">
            <v>10693</v>
          </cell>
          <cell r="I89">
            <v>117551</v>
          </cell>
          <cell r="J89">
            <v>297818</v>
          </cell>
        </row>
        <row r="90">
          <cell r="A90">
            <v>83</v>
          </cell>
          <cell r="B90" t="str">
            <v>VAR</v>
          </cell>
          <cell r="C90">
            <v>290122</v>
          </cell>
          <cell r="D90">
            <v>306</v>
          </cell>
          <cell r="E90">
            <v>2416</v>
          </cell>
          <cell r="F90">
            <v>94172</v>
          </cell>
          <cell r="G90">
            <v>608067</v>
          </cell>
          <cell r="H90">
            <v>61422</v>
          </cell>
          <cell r="I90">
            <v>573375</v>
          </cell>
          <cell r="J90">
            <v>1629880</v>
          </cell>
        </row>
        <row r="91">
          <cell r="A91">
            <v>84</v>
          </cell>
          <cell r="B91" t="str">
            <v>VAUCLUSE</v>
          </cell>
          <cell r="C91">
            <v>135664</v>
          </cell>
          <cell r="D91">
            <v>317</v>
          </cell>
          <cell r="E91">
            <v>2393</v>
          </cell>
          <cell r="F91">
            <v>46683</v>
          </cell>
          <cell r="G91">
            <v>243119</v>
          </cell>
          <cell r="H91">
            <v>31605</v>
          </cell>
          <cell r="I91">
            <v>239667</v>
          </cell>
          <cell r="J91">
            <v>699448</v>
          </cell>
        </row>
        <row r="92">
          <cell r="A92">
            <v>85</v>
          </cell>
          <cell r="B92" t="str">
            <v>VENDEE</v>
          </cell>
          <cell r="C92">
            <v>142799</v>
          </cell>
          <cell r="D92">
            <v>247</v>
          </cell>
          <cell r="E92">
            <v>687</v>
          </cell>
          <cell r="F92">
            <v>53353</v>
          </cell>
          <cell r="G92">
            <v>341765</v>
          </cell>
          <cell r="H92">
            <v>32777</v>
          </cell>
          <cell r="I92">
            <v>406770</v>
          </cell>
          <cell r="J92">
            <v>978398</v>
          </cell>
        </row>
        <row r="93">
          <cell r="A93">
            <v>86</v>
          </cell>
          <cell r="B93" t="str">
            <v>VIENNE</v>
          </cell>
          <cell r="C93">
            <v>105817</v>
          </cell>
          <cell r="D93">
            <v>61</v>
          </cell>
          <cell r="E93">
            <v>487</v>
          </cell>
          <cell r="F93">
            <v>33915</v>
          </cell>
          <cell r="G93">
            <v>202626</v>
          </cell>
          <cell r="H93">
            <v>17428</v>
          </cell>
          <cell r="I93">
            <v>245339</v>
          </cell>
          <cell r="J93">
            <v>605673</v>
          </cell>
        </row>
        <row r="94">
          <cell r="A94">
            <v>87</v>
          </cell>
          <cell r="B94" t="str">
            <v>HAUTE VIENNE</v>
          </cell>
          <cell r="C94">
            <v>99849</v>
          </cell>
          <cell r="D94">
            <v>94</v>
          </cell>
          <cell r="E94">
            <v>820</v>
          </cell>
          <cell r="F94">
            <v>27793</v>
          </cell>
          <cell r="G94">
            <v>188849</v>
          </cell>
          <cell r="H94">
            <v>17492</v>
          </cell>
          <cell r="I94">
            <v>191587</v>
          </cell>
          <cell r="J94">
            <v>526484</v>
          </cell>
        </row>
        <row r="95">
          <cell r="A95">
            <v>88</v>
          </cell>
          <cell r="B95" t="str">
            <v>VOSGES</v>
          </cell>
          <cell r="C95">
            <v>94411</v>
          </cell>
          <cell r="D95">
            <v>39</v>
          </cell>
          <cell r="E95">
            <v>463</v>
          </cell>
          <cell r="F95">
            <v>26817</v>
          </cell>
          <cell r="G95">
            <v>187826</v>
          </cell>
          <cell r="H95">
            <v>17638</v>
          </cell>
          <cell r="I95">
            <v>246141</v>
          </cell>
          <cell r="J95">
            <v>573335</v>
          </cell>
        </row>
        <row r="96">
          <cell r="A96">
            <v>89</v>
          </cell>
          <cell r="B96" t="str">
            <v>YONNE</v>
          </cell>
          <cell r="C96">
            <v>91977</v>
          </cell>
          <cell r="D96">
            <v>150</v>
          </cell>
          <cell r="E96">
            <v>441</v>
          </cell>
          <cell r="F96">
            <v>28620</v>
          </cell>
          <cell r="G96">
            <v>181366</v>
          </cell>
          <cell r="H96">
            <v>14636</v>
          </cell>
          <cell r="I96">
            <v>247508</v>
          </cell>
          <cell r="J96">
            <v>564699</v>
          </cell>
        </row>
        <row r="97">
          <cell r="A97">
            <v>90</v>
          </cell>
          <cell r="B97" t="str">
            <v>BELFORT</v>
          </cell>
          <cell r="C97">
            <v>40053</v>
          </cell>
          <cell r="D97">
            <v>20</v>
          </cell>
          <cell r="E97">
            <v>159</v>
          </cell>
          <cell r="F97">
            <v>8464</v>
          </cell>
          <cell r="G97">
            <v>65757</v>
          </cell>
          <cell r="H97">
            <v>5029</v>
          </cell>
          <cell r="I97">
            <v>54715</v>
          </cell>
          <cell r="J97">
            <v>174197</v>
          </cell>
        </row>
        <row r="98">
          <cell r="A98">
            <v>91</v>
          </cell>
          <cell r="B98" t="str">
            <v>ESSONNE</v>
          </cell>
          <cell r="C98">
            <v>416765</v>
          </cell>
          <cell r="D98">
            <v>414</v>
          </cell>
          <cell r="E98">
            <v>3266</v>
          </cell>
          <cell r="F98">
            <v>70198</v>
          </cell>
          <cell r="G98">
            <v>502732</v>
          </cell>
          <cell r="H98">
            <v>44644</v>
          </cell>
          <cell r="I98">
            <v>384225</v>
          </cell>
          <cell r="J98">
            <v>1422249</v>
          </cell>
        </row>
        <row r="99">
          <cell r="A99">
            <v>92</v>
          </cell>
          <cell r="B99" t="str">
            <v>HAUTS DE SEINE</v>
          </cell>
          <cell r="C99">
            <v>620646</v>
          </cell>
          <cell r="D99">
            <v>1367</v>
          </cell>
          <cell r="E99">
            <v>5890</v>
          </cell>
          <cell r="F99">
            <v>132336</v>
          </cell>
          <cell r="G99">
            <v>794749</v>
          </cell>
          <cell r="H99">
            <v>78717</v>
          </cell>
          <cell r="I99">
            <v>458614</v>
          </cell>
          <cell r="J99">
            <v>2092319</v>
          </cell>
        </row>
        <row r="100">
          <cell r="A100">
            <v>93</v>
          </cell>
          <cell r="B100" t="str">
            <v>SEINE ST DENIS</v>
          </cell>
          <cell r="C100">
            <v>414785</v>
          </cell>
          <cell r="D100">
            <v>1101</v>
          </cell>
          <cell r="E100">
            <v>6040</v>
          </cell>
          <cell r="F100">
            <v>55989</v>
          </cell>
          <cell r="G100">
            <v>648600</v>
          </cell>
          <cell r="H100">
            <v>60980</v>
          </cell>
          <cell r="I100">
            <v>334880</v>
          </cell>
          <cell r="J100">
            <v>1522375</v>
          </cell>
        </row>
        <row r="101">
          <cell r="A101">
            <v>94</v>
          </cell>
          <cell r="B101" t="str">
            <v>VAL DE MARNE</v>
          </cell>
          <cell r="C101">
            <v>462943</v>
          </cell>
          <cell r="D101">
            <v>897</v>
          </cell>
          <cell r="E101">
            <v>5956</v>
          </cell>
          <cell r="F101">
            <v>82484</v>
          </cell>
          <cell r="G101">
            <v>602520</v>
          </cell>
          <cell r="H101">
            <v>57018</v>
          </cell>
          <cell r="I101">
            <v>363017</v>
          </cell>
          <cell r="J101">
            <v>1574835</v>
          </cell>
        </row>
        <row r="102">
          <cell r="A102">
            <v>95</v>
          </cell>
          <cell r="B102" t="str">
            <v>VAL D'OISE</v>
          </cell>
          <cell r="C102">
            <v>364765</v>
          </cell>
          <cell r="D102">
            <v>364</v>
          </cell>
          <cell r="E102">
            <v>2595</v>
          </cell>
          <cell r="F102">
            <v>56015</v>
          </cell>
          <cell r="G102">
            <v>455254</v>
          </cell>
          <cell r="H102">
            <v>41694</v>
          </cell>
          <cell r="I102">
            <v>338247</v>
          </cell>
          <cell r="J102">
            <v>1258934</v>
          </cell>
        </row>
        <row r="103">
          <cell r="A103" t="str">
            <v>101</v>
          </cell>
          <cell r="B103" t="str">
            <v>GUADELOUPE</v>
          </cell>
          <cell r="C103">
            <v>51659</v>
          </cell>
          <cell r="D103">
            <v>99</v>
          </cell>
          <cell r="E103">
            <v>2441</v>
          </cell>
          <cell r="F103">
            <v>9806</v>
          </cell>
          <cell r="G103">
            <v>159457</v>
          </cell>
          <cell r="H103">
            <v>32659</v>
          </cell>
          <cell r="I103">
            <v>143472</v>
          </cell>
          <cell r="J103">
            <v>399593</v>
          </cell>
        </row>
        <row r="104">
          <cell r="A104" t="str">
            <v>102</v>
          </cell>
          <cell r="B104" t="str">
            <v>GUYANE</v>
          </cell>
          <cell r="C104">
            <v>21050</v>
          </cell>
          <cell r="D104">
            <v>19</v>
          </cell>
          <cell r="E104">
            <v>297</v>
          </cell>
          <cell r="F104">
            <v>3900</v>
          </cell>
          <cell r="G104">
            <v>40396</v>
          </cell>
          <cell r="H104">
            <v>6941</v>
          </cell>
          <cell r="I104">
            <v>26144</v>
          </cell>
          <cell r="J104">
            <v>98821</v>
          </cell>
        </row>
        <row r="105">
          <cell r="A105" t="str">
            <v>103</v>
          </cell>
          <cell r="B105" t="str">
            <v>MARTINIQUE</v>
          </cell>
          <cell r="C105">
            <v>54873</v>
          </cell>
          <cell r="D105">
            <v>42</v>
          </cell>
          <cell r="E105">
            <v>4069</v>
          </cell>
          <cell r="F105">
            <v>11673</v>
          </cell>
          <cell r="G105">
            <v>144614</v>
          </cell>
          <cell r="H105">
            <v>25974</v>
          </cell>
          <cell r="I105">
            <v>126345</v>
          </cell>
          <cell r="J105">
            <v>367590</v>
          </cell>
        </row>
        <row r="106">
          <cell r="A106" t="str">
            <v>104</v>
          </cell>
          <cell r="B106" t="str">
            <v>REUNION</v>
          </cell>
          <cell r="C106">
            <v>80490</v>
          </cell>
          <cell r="D106">
            <v>95</v>
          </cell>
          <cell r="E106">
            <v>2464</v>
          </cell>
          <cell r="F106">
            <v>25687</v>
          </cell>
          <cell r="G106">
            <v>233854</v>
          </cell>
          <cell r="H106">
            <v>31809</v>
          </cell>
          <cell r="I106">
            <v>183397</v>
          </cell>
          <cell r="J106">
            <v>557796</v>
          </cell>
        </row>
        <row r="108">
          <cell r="B108" t="str">
            <v>FRANCE</v>
          </cell>
          <cell r="C108">
            <v>17698349</v>
          </cell>
          <cell r="D108">
            <v>22724</v>
          </cell>
          <cell r="E108">
            <v>169421</v>
          </cell>
          <cell r="F108">
            <v>4722339</v>
          </cell>
          <cell r="G108">
            <v>30924035</v>
          </cell>
          <cell r="H108">
            <v>3149604</v>
          </cell>
          <cell r="I108">
            <v>30265790</v>
          </cell>
          <cell r="J108">
            <v>87026224</v>
          </cell>
        </row>
        <row r="109">
          <cell r="B109" t="str">
            <v>GROUPE I</v>
          </cell>
          <cell r="C109">
            <v>8208808</v>
          </cell>
          <cell r="D109">
            <v>13388</v>
          </cell>
          <cell r="E109">
            <v>98394</v>
          </cell>
          <cell r="F109">
            <v>1836016</v>
          </cell>
          <cell r="G109">
            <v>12509174</v>
          </cell>
          <cell r="H109">
            <v>1343464</v>
          </cell>
          <cell r="I109">
            <v>9812341</v>
          </cell>
          <cell r="J109">
            <v>33895412</v>
          </cell>
        </row>
        <row r="110">
          <cell r="B110" t="str">
            <v>GROUPE II</v>
          </cell>
          <cell r="C110">
            <v>4084697</v>
          </cell>
          <cell r="D110">
            <v>4256</v>
          </cell>
          <cell r="E110">
            <v>24931</v>
          </cell>
          <cell r="F110">
            <v>1132639</v>
          </cell>
          <cell r="G110">
            <v>7337167</v>
          </cell>
          <cell r="H110">
            <v>687557</v>
          </cell>
          <cell r="I110">
            <v>7590616</v>
          </cell>
          <cell r="J110">
            <v>20861885</v>
          </cell>
        </row>
        <row r="111">
          <cell r="B111" t="str">
            <v>GROUPE III</v>
          </cell>
          <cell r="C111">
            <v>2548326</v>
          </cell>
          <cell r="D111">
            <v>2680</v>
          </cell>
          <cell r="E111">
            <v>17411</v>
          </cell>
          <cell r="F111">
            <v>787045</v>
          </cell>
          <cell r="G111">
            <v>4871289</v>
          </cell>
          <cell r="H111">
            <v>477744</v>
          </cell>
          <cell r="I111">
            <v>5376104</v>
          </cell>
          <cell r="J111">
            <v>14080616</v>
          </cell>
        </row>
        <row r="112">
          <cell r="B112" t="str">
            <v>GROUPE IV</v>
          </cell>
          <cell r="C112">
            <v>1696666</v>
          </cell>
          <cell r="D112">
            <v>1269</v>
          </cell>
          <cell r="E112">
            <v>12223</v>
          </cell>
          <cell r="F112">
            <v>588214</v>
          </cell>
          <cell r="G112">
            <v>3520014</v>
          </cell>
          <cell r="H112">
            <v>336575</v>
          </cell>
          <cell r="I112">
            <v>4206015</v>
          </cell>
          <cell r="J112">
            <v>10360992</v>
          </cell>
        </row>
        <row r="113">
          <cell r="B113" t="str">
            <v>GROUPE V</v>
          </cell>
          <cell r="C113">
            <v>951780</v>
          </cell>
          <cell r="D113">
            <v>876</v>
          </cell>
          <cell r="E113">
            <v>7191</v>
          </cell>
          <cell r="F113">
            <v>327359</v>
          </cell>
          <cell r="G113">
            <v>2108070</v>
          </cell>
          <cell r="H113">
            <v>206881</v>
          </cell>
          <cell r="I113">
            <v>2801356</v>
          </cell>
          <cell r="J113">
            <v>6403519</v>
          </cell>
        </row>
        <row r="114">
          <cell r="B114" t="str">
            <v>GROUPE VI</v>
          </cell>
          <cell r="C114">
            <v>208072</v>
          </cell>
          <cell r="D114">
            <v>255</v>
          </cell>
          <cell r="E114">
            <v>9271</v>
          </cell>
          <cell r="F114">
            <v>51066</v>
          </cell>
          <cell r="G114">
            <v>578321</v>
          </cell>
          <cell r="H114">
            <v>97383</v>
          </cell>
          <cell r="I114">
            <v>479358</v>
          </cell>
          <cell r="J114">
            <v>1423800</v>
          </cell>
        </row>
        <row r="115">
          <cell r="A115" t="str">
            <v>      * le total comprend également des articles correspondant aux autres taxes locales spécifiques à certains départements, non recensés ici.</v>
          </cell>
          <cell r="J115" t="str">
            <v>                                          </v>
          </cell>
        </row>
        <row r="116">
          <cell r="A116" t="str">
            <v>SOURCE : ENQUETE PRISES EN CHARGE</v>
          </cell>
        </row>
      </sheetData>
      <sheetData sheetId="3">
        <row r="8">
          <cell r="A8">
            <v>75</v>
          </cell>
          <cell r="B8" t="str">
            <v>PARIS</v>
          </cell>
          <cell r="C8">
            <v>3988222</v>
          </cell>
          <cell r="D8">
            <v>4011419</v>
          </cell>
          <cell r="E8">
            <v>0.5816376320074459</v>
          </cell>
          <cell r="F8">
            <v>1</v>
          </cell>
        </row>
        <row r="9">
          <cell r="A9">
            <v>59</v>
          </cell>
          <cell r="B9" t="str">
            <v>NORD</v>
          </cell>
          <cell r="C9">
            <v>2814909</v>
          </cell>
          <cell r="D9">
            <v>2833897</v>
          </cell>
          <cell r="E9">
            <v>0.6745511133752459</v>
          </cell>
          <cell r="F9">
            <v>2</v>
          </cell>
        </row>
        <row r="10">
          <cell r="A10">
            <v>13</v>
          </cell>
          <cell r="B10" t="str">
            <v>BOUCHES DU RHONE</v>
          </cell>
          <cell r="C10">
            <v>2331659</v>
          </cell>
          <cell r="D10">
            <v>2354979</v>
          </cell>
          <cell r="E10">
            <v>1.000146247800386</v>
          </cell>
          <cell r="F10">
            <v>3</v>
          </cell>
        </row>
        <row r="11">
          <cell r="A11">
            <v>69</v>
          </cell>
          <cell r="B11" t="str">
            <v>RHONE</v>
          </cell>
          <cell r="C11">
            <v>2142610</v>
          </cell>
          <cell r="D11">
            <v>2163081</v>
          </cell>
          <cell r="E11">
            <v>0.9554235255132758</v>
          </cell>
          <cell r="F11">
            <v>4</v>
          </cell>
        </row>
        <row r="12">
          <cell r="A12">
            <v>92</v>
          </cell>
          <cell r="B12" t="str">
            <v>HAUTS DE SEINE</v>
          </cell>
          <cell r="C12">
            <v>2078670</v>
          </cell>
          <cell r="D12">
            <v>2092319</v>
          </cell>
          <cell r="E12">
            <v>0.6566217821972703</v>
          </cell>
          <cell r="F12">
            <v>5</v>
          </cell>
        </row>
        <row r="13">
          <cell r="A13">
            <v>6</v>
          </cell>
          <cell r="B13" t="str">
            <v>ALPES MARITIMES</v>
          </cell>
          <cell r="C13">
            <v>1906265</v>
          </cell>
          <cell r="D13">
            <v>1908736</v>
          </cell>
          <cell r="E13">
            <v>0.12962520950654816</v>
          </cell>
          <cell r="F13">
            <v>6</v>
          </cell>
        </row>
        <row r="14">
          <cell r="A14">
            <v>33</v>
          </cell>
          <cell r="B14" t="str">
            <v>GIRONDE</v>
          </cell>
          <cell r="C14">
            <v>1855554</v>
          </cell>
          <cell r="D14">
            <v>1885866</v>
          </cell>
          <cell r="E14">
            <v>1.6335822077934676</v>
          </cell>
          <cell r="F14">
            <v>7</v>
          </cell>
        </row>
        <row r="15">
          <cell r="A15">
            <v>78</v>
          </cell>
          <cell r="B15" t="str">
            <v>YVELINES</v>
          </cell>
          <cell r="C15">
            <v>1727876</v>
          </cell>
          <cell r="D15">
            <v>1739468</v>
          </cell>
          <cell r="E15">
            <v>0.6708814752910509</v>
          </cell>
          <cell r="F15">
            <v>8</v>
          </cell>
        </row>
        <row r="16">
          <cell r="A16">
            <v>44</v>
          </cell>
          <cell r="B16" t="str">
            <v>LOIRE ATLANTIQUE</v>
          </cell>
          <cell r="C16">
            <v>1669615</v>
          </cell>
          <cell r="D16">
            <v>1697138</v>
          </cell>
          <cell r="E16">
            <v>1.6484638674185366</v>
          </cell>
          <cell r="F16">
            <v>9</v>
          </cell>
        </row>
        <row r="17">
          <cell r="A17">
            <v>62</v>
          </cell>
          <cell r="B17" t="str">
            <v>PAS DE CALAIS</v>
          </cell>
          <cell r="C17">
            <v>1622575</v>
          </cell>
          <cell r="D17">
            <v>1635158</v>
          </cell>
          <cell r="E17">
            <v>0.7754957397963115</v>
          </cell>
          <cell r="F17">
            <v>10</v>
          </cell>
        </row>
        <row r="18">
          <cell r="A18">
            <v>83</v>
          </cell>
          <cell r="B18" t="str">
            <v>VAR</v>
          </cell>
          <cell r="C18">
            <v>1603659</v>
          </cell>
          <cell r="D18">
            <v>1629880</v>
          </cell>
          <cell r="E18">
            <v>1.6350732917658928</v>
          </cell>
          <cell r="F18">
            <v>11</v>
          </cell>
        </row>
        <row r="19">
          <cell r="A19">
            <v>38</v>
          </cell>
          <cell r="B19" t="str">
            <v>ISERE</v>
          </cell>
          <cell r="C19">
            <v>1590023</v>
          </cell>
          <cell r="D19">
            <v>1612712</v>
          </cell>
          <cell r="E19">
            <v>1.426960490508628</v>
          </cell>
          <cell r="F19">
            <v>12</v>
          </cell>
        </row>
        <row r="20">
          <cell r="A20">
            <v>94</v>
          </cell>
          <cell r="B20" t="str">
            <v>VAL DE MARNE</v>
          </cell>
          <cell r="C20">
            <v>1573974</v>
          </cell>
          <cell r="D20">
            <v>1574835</v>
          </cell>
          <cell r="E20">
            <v>0.05470230130866202</v>
          </cell>
          <cell r="F20">
            <v>13</v>
          </cell>
        </row>
        <row r="21">
          <cell r="A21">
            <v>77</v>
          </cell>
          <cell r="B21" t="str">
            <v>SEINE ET MARNE</v>
          </cell>
          <cell r="C21">
            <v>1534313</v>
          </cell>
          <cell r="D21">
            <v>1574059</v>
          </cell>
          <cell r="E21">
            <v>2.5904753462950523</v>
          </cell>
          <cell r="F21">
            <v>14</v>
          </cell>
        </row>
        <row r="22">
          <cell r="A22">
            <v>31</v>
          </cell>
          <cell r="B22" t="str">
            <v>HAUTE GARONNE</v>
          </cell>
          <cell r="C22">
            <v>1530321</v>
          </cell>
          <cell r="D22">
            <v>1555504</v>
          </cell>
          <cell r="E22">
            <v>1.6456024585691498</v>
          </cell>
          <cell r="F22">
            <v>15</v>
          </cell>
        </row>
        <row r="23">
          <cell r="A23">
            <v>34</v>
          </cell>
          <cell r="B23" t="str">
            <v>HERAULT</v>
          </cell>
          <cell r="C23">
            <v>1519331</v>
          </cell>
          <cell r="D23">
            <v>1539893</v>
          </cell>
          <cell r="E23">
            <v>1.3533588138463573</v>
          </cell>
          <cell r="F23">
            <v>16</v>
          </cell>
        </row>
        <row r="24">
          <cell r="A24">
            <v>93</v>
          </cell>
          <cell r="B24" t="str">
            <v>SEINE ST DENIS</v>
          </cell>
          <cell r="C24">
            <v>1496244</v>
          </cell>
          <cell r="D24">
            <v>1522375</v>
          </cell>
          <cell r="E24">
            <v>1.7464397518051868</v>
          </cell>
          <cell r="F24">
            <v>17</v>
          </cell>
        </row>
        <row r="25">
          <cell r="A25">
            <v>67</v>
          </cell>
          <cell r="B25" t="str">
            <v>BAS RHIN</v>
          </cell>
          <cell r="C25">
            <v>1468676</v>
          </cell>
          <cell r="D25">
            <v>1480683</v>
          </cell>
          <cell r="E25">
            <v>0.8175390623936117</v>
          </cell>
          <cell r="F25">
            <v>18</v>
          </cell>
        </row>
        <row r="26">
          <cell r="A26">
            <v>76</v>
          </cell>
          <cell r="B26" t="str">
            <v>SEINE MARITIME</v>
          </cell>
          <cell r="C26">
            <v>1447747</v>
          </cell>
          <cell r="D26">
            <v>1455981</v>
          </cell>
          <cell r="E26">
            <v>0.5687457822395764</v>
          </cell>
          <cell r="F26">
            <v>19</v>
          </cell>
        </row>
        <row r="27">
          <cell r="A27">
            <v>91</v>
          </cell>
          <cell r="B27" t="str">
            <v>ESSONNE</v>
          </cell>
          <cell r="C27">
            <v>1406742</v>
          </cell>
          <cell r="D27">
            <v>1422249</v>
          </cell>
          <cell r="E27">
            <v>1.1023343299624238</v>
          </cell>
          <cell r="F27">
            <v>20</v>
          </cell>
        </row>
        <row r="28">
          <cell r="A28">
            <v>57</v>
          </cell>
          <cell r="B28" t="str">
            <v>MOSELLE</v>
          </cell>
          <cell r="C28">
            <v>1287465</v>
          </cell>
          <cell r="D28">
            <v>1293840</v>
          </cell>
          <cell r="E28">
            <v>0.4951590917034638</v>
          </cell>
          <cell r="F28">
            <v>21</v>
          </cell>
        </row>
        <row r="29">
          <cell r="A29">
            <v>29</v>
          </cell>
          <cell r="B29" t="str">
            <v>FINISTERE</v>
          </cell>
          <cell r="C29">
            <v>1264030</v>
          </cell>
          <cell r="D29">
            <v>1281714</v>
          </cell>
          <cell r="E29">
            <v>1.3990174283838201</v>
          </cell>
          <cell r="F29">
            <v>22</v>
          </cell>
        </row>
        <row r="30">
          <cell r="A30">
            <v>95</v>
          </cell>
          <cell r="B30" t="str">
            <v>VAL D'OISE</v>
          </cell>
          <cell r="C30">
            <v>1245586</v>
          </cell>
          <cell r="D30">
            <v>1258934</v>
          </cell>
          <cell r="E30">
            <v>1.071624119089328</v>
          </cell>
          <cell r="F30">
            <v>23</v>
          </cell>
        </row>
        <row r="31">
          <cell r="A31">
            <v>35</v>
          </cell>
          <cell r="B31" t="str">
            <v>ILLE ET VILAINE</v>
          </cell>
          <cell r="C31">
            <v>1234597</v>
          </cell>
          <cell r="D31">
            <v>1250212</v>
          </cell>
          <cell r="E31">
            <v>1.264785189013095</v>
          </cell>
          <cell r="F31">
            <v>24</v>
          </cell>
        </row>
        <row r="32">
          <cell r="A32">
            <v>74</v>
          </cell>
          <cell r="B32" t="str">
            <v>HAUTE SAVOIE</v>
          </cell>
          <cell r="C32">
            <v>1168880</v>
          </cell>
          <cell r="D32">
            <v>1181970</v>
          </cell>
          <cell r="E32">
            <v>1.119875436315105</v>
          </cell>
          <cell r="F32">
            <v>25</v>
          </cell>
        </row>
        <row r="33">
          <cell r="A33">
            <v>56</v>
          </cell>
          <cell r="B33" t="str">
            <v>MORBIHAN</v>
          </cell>
          <cell r="C33">
            <v>1044899</v>
          </cell>
          <cell r="D33">
            <v>1064172</v>
          </cell>
          <cell r="E33">
            <v>1.8444844908455267</v>
          </cell>
          <cell r="F33">
            <v>26</v>
          </cell>
        </row>
        <row r="34">
          <cell r="A34">
            <v>17</v>
          </cell>
          <cell r="B34" t="str">
            <v>CHARENTE MARITIME</v>
          </cell>
          <cell r="C34">
            <v>1024880</v>
          </cell>
          <cell r="D34">
            <v>1029510</v>
          </cell>
          <cell r="E34">
            <v>0.45176020607290607</v>
          </cell>
          <cell r="F34">
            <v>27</v>
          </cell>
        </row>
        <row r="35">
          <cell r="A35">
            <v>68</v>
          </cell>
          <cell r="B35" t="str">
            <v>HAUT RHIN</v>
          </cell>
          <cell r="C35">
            <v>1004030</v>
          </cell>
          <cell r="D35">
            <v>1011822</v>
          </cell>
          <cell r="E35">
            <v>0.7760724281146978</v>
          </cell>
          <cell r="F35">
            <v>28</v>
          </cell>
        </row>
        <row r="36">
          <cell r="A36">
            <v>63</v>
          </cell>
          <cell r="B36" t="str">
            <v>PUY DE DOME</v>
          </cell>
          <cell r="C36">
            <v>993441</v>
          </cell>
          <cell r="D36">
            <v>1003175</v>
          </cell>
          <cell r="E36">
            <v>0.9798266832152085</v>
          </cell>
          <cell r="F36">
            <v>29</v>
          </cell>
        </row>
        <row r="37">
          <cell r="A37">
            <v>42</v>
          </cell>
          <cell r="B37" t="str">
            <v>LOIRE</v>
          </cell>
          <cell r="C37">
            <v>981231</v>
          </cell>
          <cell r="D37">
            <v>984953</v>
          </cell>
          <cell r="E37">
            <v>0.37931944669501877</v>
          </cell>
          <cell r="F37">
            <v>30</v>
          </cell>
        </row>
        <row r="38">
          <cell r="A38">
            <v>85</v>
          </cell>
          <cell r="B38" t="str">
            <v>VENDEE</v>
          </cell>
          <cell r="C38">
            <v>960726</v>
          </cell>
          <cell r="D38">
            <v>978398</v>
          </cell>
          <cell r="E38">
            <v>1.8394422551278928</v>
          </cell>
          <cell r="F38">
            <v>31</v>
          </cell>
        </row>
        <row r="39">
          <cell r="A39">
            <v>60</v>
          </cell>
          <cell r="B39" t="str">
            <v>OISE</v>
          </cell>
          <cell r="C39">
            <v>946896</v>
          </cell>
          <cell r="D39">
            <v>954237</v>
          </cell>
          <cell r="E39">
            <v>0.7752699346073909</v>
          </cell>
          <cell r="F39">
            <v>32</v>
          </cell>
        </row>
        <row r="40">
          <cell r="A40">
            <v>14</v>
          </cell>
          <cell r="B40" t="str">
            <v>CALVADOS</v>
          </cell>
          <cell r="C40">
            <v>932335</v>
          </cell>
          <cell r="D40">
            <v>946763</v>
          </cell>
          <cell r="E40">
            <v>1.5475124284725983</v>
          </cell>
          <cell r="F40">
            <v>33</v>
          </cell>
        </row>
        <row r="41">
          <cell r="A41">
            <v>30</v>
          </cell>
          <cell r="B41" t="str">
            <v>GARD</v>
          </cell>
          <cell r="C41">
            <v>934983</v>
          </cell>
          <cell r="D41">
            <v>942670</v>
          </cell>
          <cell r="E41">
            <v>0.8221539856874402</v>
          </cell>
          <cell r="F41">
            <v>34</v>
          </cell>
        </row>
        <row r="42">
          <cell r="A42">
            <v>49</v>
          </cell>
          <cell r="B42" t="str">
            <v>MAINE ET LOIRE</v>
          </cell>
          <cell r="C42">
            <v>927762</v>
          </cell>
          <cell r="D42">
            <v>937920</v>
          </cell>
          <cell r="E42">
            <v>1.0948928712320618</v>
          </cell>
          <cell r="F42">
            <v>35</v>
          </cell>
        </row>
        <row r="43">
          <cell r="A43">
            <v>54</v>
          </cell>
          <cell r="B43" t="str">
            <v>MEURTHE ET MOSELLE</v>
          </cell>
          <cell r="C43">
            <v>924335</v>
          </cell>
          <cell r="D43">
            <v>933484</v>
          </cell>
          <cell r="E43">
            <v>0.9897926617514213</v>
          </cell>
          <cell r="F43">
            <v>36</v>
          </cell>
        </row>
        <row r="44">
          <cell r="A44">
            <v>64</v>
          </cell>
          <cell r="B44" t="str">
            <v>PYRENEES ATLANTIQUES</v>
          </cell>
          <cell r="C44">
            <v>919975</v>
          </cell>
          <cell r="D44">
            <v>927102</v>
          </cell>
          <cell r="E44">
            <v>0.7746949645370798</v>
          </cell>
          <cell r="F44">
            <v>37</v>
          </cell>
        </row>
        <row r="45">
          <cell r="A45">
            <v>22</v>
          </cell>
          <cell r="B45" t="str">
            <v>COTES D'ARMOR</v>
          </cell>
          <cell r="C45">
            <v>871520</v>
          </cell>
          <cell r="D45">
            <v>888708</v>
          </cell>
          <cell r="E45">
            <v>1.9721865246924912</v>
          </cell>
          <cell r="F45">
            <v>38</v>
          </cell>
        </row>
        <row r="46">
          <cell r="A46">
            <v>45</v>
          </cell>
          <cell r="B46" t="str">
            <v>LOIRET</v>
          </cell>
          <cell r="C46">
            <v>872155</v>
          </cell>
          <cell r="D46">
            <v>878466</v>
          </cell>
          <cell r="E46">
            <v>0.7236099087891487</v>
          </cell>
          <cell r="F46">
            <v>39</v>
          </cell>
        </row>
        <row r="47">
          <cell r="A47">
            <v>71</v>
          </cell>
          <cell r="B47" t="str">
            <v>SAONE ET LOIRE</v>
          </cell>
          <cell r="C47">
            <v>803248</v>
          </cell>
          <cell r="D47">
            <v>809560</v>
          </cell>
          <cell r="E47">
            <v>0.7858096129713363</v>
          </cell>
          <cell r="F47">
            <v>40</v>
          </cell>
        </row>
        <row r="48">
          <cell r="A48">
            <v>51</v>
          </cell>
          <cell r="B48" t="str">
            <v>MARNE</v>
          </cell>
          <cell r="C48">
            <v>798585</v>
          </cell>
          <cell r="D48">
            <v>807693</v>
          </cell>
          <cell r="E48">
            <v>1.1405172899566107</v>
          </cell>
          <cell r="F48">
            <v>41</v>
          </cell>
        </row>
        <row r="49">
          <cell r="A49">
            <v>37</v>
          </cell>
          <cell r="B49" t="str">
            <v>INDRE ET LOIRE</v>
          </cell>
          <cell r="C49">
            <v>789679</v>
          </cell>
          <cell r="D49">
            <v>797552</v>
          </cell>
          <cell r="E49">
            <v>0.9969873834811359</v>
          </cell>
          <cell r="F49">
            <v>42</v>
          </cell>
        </row>
        <row r="50">
          <cell r="A50">
            <v>73</v>
          </cell>
          <cell r="B50" t="str">
            <v>SAVOIE</v>
          </cell>
          <cell r="C50">
            <v>768257</v>
          </cell>
          <cell r="D50">
            <v>792533</v>
          </cell>
          <cell r="E50">
            <v>3.159880092208727</v>
          </cell>
          <cell r="F50">
            <v>43</v>
          </cell>
        </row>
        <row r="51">
          <cell r="A51">
            <v>21</v>
          </cell>
          <cell r="B51" t="str">
            <v>COTE D'OR</v>
          </cell>
          <cell r="C51">
            <v>774012</v>
          </cell>
          <cell r="D51">
            <v>779778</v>
          </cell>
          <cell r="E51">
            <v>0.7449496907024697</v>
          </cell>
          <cell r="F51">
            <v>44</v>
          </cell>
        </row>
        <row r="52">
          <cell r="A52">
            <v>80</v>
          </cell>
          <cell r="B52" t="str">
            <v>SOMME</v>
          </cell>
          <cell r="C52">
            <v>755113</v>
          </cell>
          <cell r="D52">
            <v>764552</v>
          </cell>
          <cell r="E52">
            <v>1.25001158766966</v>
          </cell>
          <cell r="F52">
            <v>45</v>
          </cell>
        </row>
        <row r="53">
          <cell r="A53">
            <v>66</v>
          </cell>
          <cell r="B53" t="str">
            <v>PYRENEES ORIENTALES</v>
          </cell>
          <cell r="C53">
            <v>744215</v>
          </cell>
          <cell r="D53">
            <v>756824</v>
          </cell>
          <cell r="E53">
            <v>1.6942684573678306</v>
          </cell>
          <cell r="F53">
            <v>46</v>
          </cell>
        </row>
        <row r="54">
          <cell r="A54">
            <v>1</v>
          </cell>
          <cell r="B54" t="str">
            <v>AIN</v>
          </cell>
          <cell r="C54">
            <v>746859</v>
          </cell>
          <cell r="D54">
            <v>756336</v>
          </cell>
          <cell r="E54">
            <v>1.2689142127228834</v>
          </cell>
          <cell r="F54">
            <v>47</v>
          </cell>
        </row>
        <row r="55">
          <cell r="A55">
            <v>72</v>
          </cell>
          <cell r="B55" t="str">
            <v>SARTHE</v>
          </cell>
          <cell r="C55">
            <v>734116</v>
          </cell>
          <cell r="D55">
            <v>742050</v>
          </cell>
          <cell r="E55">
            <v>1.0807556299004517</v>
          </cell>
          <cell r="F55">
            <v>48</v>
          </cell>
        </row>
        <row r="56">
          <cell r="A56">
            <v>27</v>
          </cell>
          <cell r="B56" t="str">
            <v>EURE</v>
          </cell>
          <cell r="C56">
            <v>725682</v>
          </cell>
          <cell r="D56">
            <v>717710</v>
          </cell>
          <cell r="E56">
            <v>-1.0985528096328694</v>
          </cell>
          <cell r="F56">
            <v>49</v>
          </cell>
        </row>
        <row r="57">
          <cell r="A57">
            <v>50</v>
          </cell>
          <cell r="B57" t="str">
            <v>MANCHE</v>
          </cell>
          <cell r="C57">
            <v>710738</v>
          </cell>
          <cell r="D57">
            <v>716839</v>
          </cell>
          <cell r="E57">
            <v>0.8584035185961634</v>
          </cell>
          <cell r="F57">
            <v>50</v>
          </cell>
        </row>
        <row r="58">
          <cell r="A58">
            <v>25</v>
          </cell>
          <cell r="B58" t="str">
            <v>DOUBS</v>
          </cell>
          <cell r="C58">
            <v>700162</v>
          </cell>
          <cell r="D58">
            <v>706110</v>
          </cell>
          <cell r="E58">
            <v>0.8495176830504941</v>
          </cell>
          <cell r="F58">
            <v>51</v>
          </cell>
        </row>
        <row r="59">
          <cell r="A59">
            <v>84</v>
          </cell>
          <cell r="B59" t="str">
            <v>VAUCLUSE</v>
          </cell>
          <cell r="C59">
            <v>687732</v>
          </cell>
          <cell r="D59">
            <v>699448</v>
          </cell>
          <cell r="E59">
            <v>1.7035705769107734</v>
          </cell>
          <cell r="F59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ETTES 03  (0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4"/>
      <sheetName val="5"/>
      <sheetName val="6"/>
      <sheetName val="8"/>
      <sheetName val="9"/>
      <sheetName val="10"/>
      <sheetName val="17"/>
      <sheetName val="18-19"/>
      <sheetName val="20-21"/>
      <sheetName val="22-23"/>
      <sheetName val="24-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9"/>
      <sheetName val="40"/>
      <sheetName val="42-43"/>
      <sheetName val="44-45"/>
      <sheetName val="46"/>
      <sheetName val="48-49"/>
      <sheetName val="50-51-52"/>
      <sheetName val="53"/>
      <sheetName val="54"/>
      <sheetName val="55"/>
      <sheetName val="60"/>
      <sheetName val="62-63"/>
      <sheetName val="64-65"/>
      <sheetName val="66-67"/>
      <sheetName val="68-69"/>
      <sheetName val="70-71"/>
      <sheetName val="72-73"/>
      <sheetName val="74-75"/>
      <sheetName val="76-77"/>
      <sheetName val="78-79"/>
      <sheetName val="80-81"/>
      <sheetName val="87-88-89"/>
      <sheetName val="90-91-92"/>
      <sheetName val="93-94-95"/>
      <sheetName val="96-97-98"/>
      <sheetName val="99-100-101"/>
      <sheetName val="102-103-104"/>
      <sheetName val="105-106-107"/>
      <sheetName val="108-109-110"/>
      <sheetName val="114-115-116"/>
      <sheetName val="117-118-119"/>
      <sheetName val="120-121-122"/>
      <sheetName val="123-124-125"/>
      <sheetName val="126-127-128"/>
      <sheetName val="129-130-131"/>
      <sheetName val="136-137"/>
      <sheetName val="138-139"/>
      <sheetName val="140-141"/>
      <sheetName val="142-143"/>
      <sheetName val="144-145"/>
      <sheetName val="146-147"/>
      <sheetName val="148-149"/>
      <sheetName val="150-151-152"/>
      <sheetName val="156-157"/>
      <sheetName val="158-159"/>
      <sheetName val="160-161"/>
      <sheetName val="162-163"/>
      <sheetName val="164-1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1"/>
  <sheetViews>
    <sheetView showGridLines="0" showRowColHeaders="0" tabSelected="1" workbookViewId="0" topLeftCell="A1">
      <selection activeCell="A1" sqref="A1"/>
    </sheetView>
  </sheetViews>
  <sheetFormatPr defaultColWidth="12.5" defaultRowHeight="12.75"/>
  <cols>
    <col min="1" max="1" width="5.66015625" style="70" customWidth="1"/>
    <col min="2" max="2" width="11.83203125" style="93" customWidth="1"/>
    <col min="3" max="3" width="33.83203125" style="70" customWidth="1"/>
    <col min="4" max="4" width="19.83203125" style="70" customWidth="1"/>
    <col min="5" max="5" width="13.33203125" style="70" customWidth="1"/>
    <col min="6" max="16384" width="12.5" style="1" customWidth="1"/>
  </cols>
  <sheetData>
    <row r="1" spans="2:4" ht="12" customHeight="1">
      <c r="B1" s="71"/>
      <c r="C1" s="72"/>
      <c r="D1" s="72"/>
    </row>
    <row r="2" spans="1:5" s="3" customFormat="1" ht="18" customHeight="1">
      <c r="A2" s="73"/>
      <c r="B2" s="74"/>
      <c r="C2" s="75"/>
      <c r="D2" s="75"/>
      <c r="E2" s="73"/>
    </row>
    <row r="3" spans="1:5" s="3" customFormat="1" ht="12" customHeight="1">
      <c r="A3" s="73"/>
      <c r="B3" s="74"/>
      <c r="C3" s="75"/>
      <c r="D3" s="75"/>
      <c r="E3" s="73"/>
    </row>
    <row r="4" spans="1:5" s="3" customFormat="1" ht="4.5" customHeight="1">
      <c r="A4" s="73"/>
      <c r="B4" s="74"/>
      <c r="C4" s="75"/>
      <c r="D4" s="75"/>
      <c r="E4" s="73"/>
    </row>
    <row r="5" spans="1:5" s="3" customFormat="1" ht="5.25" customHeight="1">
      <c r="A5" s="73"/>
      <c r="B5" s="74"/>
      <c r="C5" s="75"/>
      <c r="D5" s="75"/>
      <c r="E5" s="73"/>
    </row>
    <row r="6" spans="1:5" s="3" customFormat="1" ht="12" customHeight="1" hidden="1">
      <c r="A6" s="73"/>
      <c r="B6" s="74"/>
      <c r="C6" s="75"/>
      <c r="D6" s="75"/>
      <c r="E6" s="73"/>
    </row>
    <row r="7" spans="1:5" s="3" customFormat="1" ht="12" customHeight="1">
      <c r="A7" s="73"/>
      <c r="B7" s="76"/>
      <c r="C7" s="77"/>
      <c r="D7" s="77"/>
      <c r="E7" s="78"/>
    </row>
    <row r="8" spans="1:7" s="3" customFormat="1" ht="34.5" customHeight="1" thickBot="1">
      <c r="A8" s="73"/>
      <c r="B8" s="41" t="s">
        <v>145</v>
      </c>
      <c r="C8"/>
      <c r="D8" s="132" t="s">
        <v>136</v>
      </c>
      <c r="E8" s="132"/>
      <c r="G8" s="69"/>
    </row>
    <row r="9" spans="1:5" s="3" customFormat="1" ht="8.25" customHeight="1">
      <c r="A9" s="73"/>
      <c r="B9" s="79"/>
      <c r="C9" s="80"/>
      <c r="D9" s="80"/>
      <c r="E9" s="81"/>
    </row>
    <row r="10" spans="1:5" s="3" customFormat="1" ht="34.5" customHeight="1">
      <c r="A10" s="73"/>
      <c r="B10" s="134" t="s">
        <v>127</v>
      </c>
      <c r="C10" s="134"/>
      <c r="D10" s="82" t="s">
        <v>128</v>
      </c>
      <c r="E10" s="82" t="s">
        <v>127</v>
      </c>
    </row>
    <row r="11" spans="1:5" s="3" customFormat="1" ht="9.75" customHeight="1">
      <c r="A11" s="73"/>
      <c r="B11" s="6">
        <v>11</v>
      </c>
      <c r="C11" s="7" t="s">
        <v>102</v>
      </c>
      <c r="D11" s="113">
        <f>D122+D124+D125+D138+D139+D140+D141+D142</f>
        <v>2477.3273990000002</v>
      </c>
      <c r="E11" s="6">
        <v>11</v>
      </c>
    </row>
    <row r="12" spans="1:5" s="3" customFormat="1" ht="9.75" customHeight="1">
      <c r="A12" s="83"/>
      <c r="B12" s="57">
        <v>21</v>
      </c>
      <c r="C12" s="9" t="s">
        <v>103</v>
      </c>
      <c r="D12" s="112">
        <f>D50+D52+D98+D99</f>
        <v>137.795216</v>
      </c>
      <c r="E12" s="57">
        <v>21</v>
      </c>
    </row>
    <row r="13" spans="1:5" s="3" customFormat="1" ht="9.75" customHeight="1">
      <c r="A13" s="73"/>
      <c r="B13" s="6">
        <v>22</v>
      </c>
      <c r="C13" s="7" t="s">
        <v>104</v>
      </c>
      <c r="D13" s="113">
        <f>D44+D107+D127</f>
        <v>161.841274</v>
      </c>
      <c r="E13" s="6">
        <v>22</v>
      </c>
    </row>
    <row r="14" spans="1:5" s="3" customFormat="1" ht="9.75" customHeight="1">
      <c r="A14" s="83"/>
      <c r="B14" s="57">
        <v>23</v>
      </c>
      <c r="C14" s="9" t="s">
        <v>105</v>
      </c>
      <c r="D14" s="112">
        <f>D70+D123</f>
        <v>154.879836</v>
      </c>
      <c r="E14" s="57">
        <v>23</v>
      </c>
    </row>
    <row r="15" spans="1:5" s="3" customFormat="1" ht="9.75" customHeight="1">
      <c r="A15" s="73"/>
      <c r="B15" s="6">
        <v>24</v>
      </c>
      <c r="C15" s="7" t="s">
        <v>106</v>
      </c>
      <c r="D15" s="113">
        <f>D60+D71+D83+D84+D88+D92</f>
        <v>236.76701899999995</v>
      </c>
      <c r="E15" s="6">
        <v>24</v>
      </c>
    </row>
    <row r="16" spans="1:5" s="3" customFormat="1" ht="9.75" customHeight="1">
      <c r="A16" s="83"/>
      <c r="B16" s="57">
        <v>25</v>
      </c>
      <c r="C16" s="9" t="s">
        <v>107</v>
      </c>
      <c r="D16" s="112">
        <f>D56+D97+D108</f>
        <v>136.429072</v>
      </c>
      <c r="E16" s="57">
        <v>25</v>
      </c>
    </row>
    <row r="17" spans="1:5" s="3" customFormat="1" ht="9.75" customHeight="1">
      <c r="A17" s="73"/>
      <c r="B17" s="6">
        <v>26</v>
      </c>
      <c r="C17" s="7" t="s">
        <v>108</v>
      </c>
      <c r="D17" s="113">
        <f>D64+D105+D118+D136</f>
        <v>148.69408399999998</v>
      </c>
      <c r="E17" s="6">
        <v>26</v>
      </c>
    </row>
    <row r="18" spans="1:5" s="3" customFormat="1" ht="9.75" customHeight="1">
      <c r="A18" s="83"/>
      <c r="B18" s="57">
        <v>31</v>
      </c>
      <c r="C18" s="9" t="s">
        <v>109</v>
      </c>
      <c r="D18" s="112">
        <f>D106+D109</f>
        <v>296.236634</v>
      </c>
      <c r="E18" s="57">
        <v>31</v>
      </c>
    </row>
    <row r="19" spans="1:5" s="3" customFormat="1" ht="9.75" customHeight="1">
      <c r="A19" s="73"/>
      <c r="B19" s="6">
        <v>41</v>
      </c>
      <c r="C19" s="7" t="s">
        <v>110</v>
      </c>
      <c r="D19" s="113">
        <f>D101+D102+D104+D135</f>
        <v>175.075483</v>
      </c>
      <c r="E19" s="6">
        <v>41</v>
      </c>
    </row>
    <row r="20" spans="1:5" s="3" customFormat="1" ht="9.75" customHeight="1">
      <c r="A20" s="83"/>
      <c r="B20" s="57">
        <v>42</v>
      </c>
      <c r="C20" s="9" t="s">
        <v>111</v>
      </c>
      <c r="D20" s="112">
        <f>D114+D115</f>
        <v>186.311623</v>
      </c>
      <c r="E20" s="57">
        <v>42</v>
      </c>
    </row>
    <row r="21" spans="1:5" s="3" customFormat="1" ht="9.75" customHeight="1">
      <c r="A21" s="73"/>
      <c r="B21" s="6">
        <v>43</v>
      </c>
      <c r="C21" s="7" t="s">
        <v>112</v>
      </c>
      <c r="D21" s="113">
        <f>D68+D86+D117+D137</f>
        <v>88.81524900000001</v>
      </c>
      <c r="E21" s="6">
        <v>43</v>
      </c>
    </row>
    <row r="22" spans="1:5" s="3" customFormat="1" ht="9.75" customHeight="1">
      <c r="A22" s="83"/>
      <c r="B22" s="57">
        <v>52</v>
      </c>
      <c r="C22" s="9" t="s">
        <v>113</v>
      </c>
      <c r="D22" s="112">
        <f>D91+D96+D100+D119+D132</f>
        <v>366.57737</v>
      </c>
      <c r="E22" s="57">
        <v>52</v>
      </c>
    </row>
    <row r="23" spans="1:5" s="3" customFormat="1" ht="9.75" customHeight="1">
      <c r="A23" s="73"/>
      <c r="B23" s="6">
        <v>53</v>
      </c>
      <c r="C23" s="7" t="s">
        <v>114</v>
      </c>
      <c r="D23" s="113">
        <f>D65+D72+D78+D103</f>
        <v>319.172644</v>
      </c>
      <c r="E23" s="6">
        <v>53</v>
      </c>
    </row>
    <row r="24" spans="1:5" s="3" customFormat="1" ht="9.75" customHeight="1">
      <c r="A24" s="83"/>
      <c r="B24" s="57">
        <v>54</v>
      </c>
      <c r="C24" s="9" t="s">
        <v>115</v>
      </c>
      <c r="D24" s="112">
        <f>D58+D59+D126+D133</f>
        <v>185.089335</v>
      </c>
      <c r="E24" s="57">
        <v>54</v>
      </c>
    </row>
    <row r="25" spans="1:5" s="3" customFormat="1" ht="9.75" customHeight="1">
      <c r="A25" s="73"/>
      <c r="B25" s="6">
        <v>72</v>
      </c>
      <c r="C25" s="7" t="s">
        <v>116</v>
      </c>
      <c r="D25" s="113">
        <f>D67+D76+D87+D94+D111</f>
        <v>398.55648499999995</v>
      </c>
      <c r="E25" s="6">
        <v>72</v>
      </c>
    </row>
    <row r="26" spans="1:5" s="3" customFormat="1" ht="9.75" customHeight="1">
      <c r="A26" s="83"/>
      <c r="B26" s="57">
        <v>73</v>
      </c>
      <c r="C26" s="9" t="s">
        <v>117</v>
      </c>
      <c r="D26" s="112">
        <f>D51+D54+D74+D75+D93+D112+D128+D129</f>
        <v>320.08941599999997</v>
      </c>
      <c r="E26" s="57">
        <v>73</v>
      </c>
    </row>
    <row r="27" spans="1:5" s="3" customFormat="1" ht="9.75" customHeight="1">
      <c r="A27" s="73"/>
      <c r="B27" s="6">
        <v>74</v>
      </c>
      <c r="C27" s="7" t="s">
        <v>118</v>
      </c>
      <c r="D27" s="113">
        <f>D61+D66+D134</f>
        <v>66.48257699999999</v>
      </c>
      <c r="E27" s="6">
        <v>74</v>
      </c>
    </row>
    <row r="28" spans="1:5" s="3" customFormat="1" ht="9.75" customHeight="1">
      <c r="A28" s="83"/>
      <c r="B28" s="57">
        <v>82</v>
      </c>
      <c r="C28" s="9" t="s">
        <v>119</v>
      </c>
      <c r="D28" s="112">
        <f>D43+D49+D69+D85+D89+D116+D120+D121</f>
        <v>726.6519109999999</v>
      </c>
      <c r="E28" s="57">
        <v>82</v>
      </c>
    </row>
    <row r="29" spans="1:5" s="3" customFormat="1" ht="9.75" customHeight="1">
      <c r="A29" s="73"/>
      <c r="B29" s="6">
        <v>83</v>
      </c>
      <c r="C29" s="7" t="s">
        <v>120</v>
      </c>
      <c r="D29" s="113">
        <f>D45+D57+D90+D110</f>
        <v>125.209277</v>
      </c>
      <c r="E29" s="6">
        <v>83</v>
      </c>
    </row>
    <row r="30" spans="1:5" s="3" customFormat="1" ht="9.75" customHeight="1">
      <c r="A30" s="83"/>
      <c r="B30" s="57">
        <v>91</v>
      </c>
      <c r="C30" s="9" t="s">
        <v>121</v>
      </c>
      <c r="D30" s="112">
        <f>D53+D73+D77+D95+D113</f>
        <v>290.036318</v>
      </c>
      <c r="E30" s="57">
        <v>91</v>
      </c>
    </row>
    <row r="31" spans="1:5" s="3" customFormat="1" ht="9.75" customHeight="1">
      <c r="A31" s="73"/>
      <c r="B31" s="6">
        <v>93</v>
      </c>
      <c r="C31" s="7" t="s">
        <v>122</v>
      </c>
      <c r="D31" s="113">
        <f>D46+D47+D48+D55+D130+D131</f>
        <v>728.8279340000001</v>
      </c>
      <c r="E31" s="6">
        <v>93</v>
      </c>
    </row>
    <row r="32" spans="1:5" s="3" customFormat="1" ht="9.75" customHeight="1">
      <c r="A32" s="83"/>
      <c r="B32" s="57">
        <v>94</v>
      </c>
      <c r="C32" s="9" t="s">
        <v>123</v>
      </c>
      <c r="D32" s="112">
        <f>D62+D63</f>
        <v>27.836467</v>
      </c>
      <c r="E32" s="57">
        <v>94</v>
      </c>
    </row>
    <row r="33" spans="1:5" s="11" customFormat="1" ht="8.25" customHeight="1">
      <c r="A33" s="83"/>
      <c r="B33" s="13"/>
      <c r="C33" s="13"/>
      <c r="D33" s="35"/>
      <c r="E33" s="96"/>
    </row>
    <row r="34" spans="1:5" s="12" customFormat="1" ht="9.75" customHeight="1">
      <c r="A34" s="84"/>
      <c r="B34" s="14" t="s">
        <v>124</v>
      </c>
      <c r="C34" s="14"/>
      <c r="D34" s="126">
        <f>SUM(D11:D32)</f>
        <v>7754.702623</v>
      </c>
      <c r="E34" s="62" t="s">
        <v>130</v>
      </c>
    </row>
    <row r="35" spans="1:5" s="12" customFormat="1" ht="9.75" customHeight="1">
      <c r="A35" s="84"/>
      <c r="B35" s="14" t="s">
        <v>140</v>
      </c>
      <c r="C35" s="119" t="s">
        <v>131</v>
      </c>
      <c r="D35" s="129">
        <f>D144+D145+D146+D147</f>
        <v>99.386015</v>
      </c>
      <c r="E35" s="123" t="s">
        <v>131</v>
      </c>
    </row>
    <row r="36" spans="1:5" s="12" customFormat="1" ht="12.75" customHeight="1" thickBot="1">
      <c r="A36" s="84"/>
      <c r="B36" s="15" t="s">
        <v>126</v>
      </c>
      <c r="C36" s="16"/>
      <c r="D36" s="127">
        <f>D35+D34</f>
        <v>7854.088638</v>
      </c>
      <c r="E36" s="54" t="s">
        <v>132</v>
      </c>
    </row>
    <row r="37" spans="1:5" s="12" customFormat="1" ht="13.5" customHeight="1">
      <c r="A37" s="84"/>
      <c r="B37" s="42" t="s">
        <v>135</v>
      </c>
      <c r="C37" s="32"/>
      <c r="D37" s="36"/>
      <c r="E37" s="84"/>
    </row>
    <row r="38" spans="1:5" s="12" customFormat="1" ht="18" customHeight="1">
      <c r="A38" s="84"/>
      <c r="B38" s="133"/>
      <c r="C38" s="133"/>
      <c r="D38" s="133"/>
      <c r="E38" s="84"/>
    </row>
    <row r="39" spans="1:5" s="12" customFormat="1" ht="9.75" customHeight="1">
      <c r="A39" s="84"/>
      <c r="B39" s="17"/>
      <c r="C39" s="18"/>
      <c r="D39" s="36"/>
      <c r="E39" s="84"/>
    </row>
    <row r="40" spans="1:5" s="12" customFormat="1" ht="9.75" customHeight="1" thickBot="1">
      <c r="A40" s="84"/>
      <c r="B40" s="41" t="s">
        <v>146</v>
      </c>
      <c r="C40" s="18"/>
      <c r="D40" s="36"/>
      <c r="E40" s="84"/>
    </row>
    <row r="41" spans="1:5" s="12" customFormat="1" ht="8.25" customHeight="1">
      <c r="A41" s="84"/>
      <c r="B41" s="44"/>
      <c r="C41" s="45"/>
      <c r="D41" s="46"/>
      <c r="E41" s="61"/>
    </row>
    <row r="42" spans="1:5" ht="34.5" customHeight="1">
      <c r="A42" s="86"/>
      <c r="B42" s="47"/>
      <c r="C42" s="53" t="s">
        <v>129</v>
      </c>
      <c r="D42" s="43" t="s">
        <v>128</v>
      </c>
      <c r="E42" s="43" t="s">
        <v>129</v>
      </c>
    </row>
    <row r="43" spans="2:5" ht="9.75" customHeight="1">
      <c r="B43" s="49">
        <v>1</v>
      </c>
      <c r="C43" s="7" t="s">
        <v>0</v>
      </c>
      <c r="D43" s="118">
        <v>59.220646</v>
      </c>
      <c r="E43" s="55">
        <v>1</v>
      </c>
    </row>
    <row r="44" spans="2:5" ht="9.75" customHeight="1">
      <c r="B44" s="50">
        <v>2</v>
      </c>
      <c r="C44" s="9" t="s">
        <v>1</v>
      </c>
      <c r="D44" s="117">
        <v>43.71402</v>
      </c>
      <c r="E44" s="56">
        <v>2</v>
      </c>
    </row>
    <row r="45" spans="2:5" ht="9.75" customHeight="1">
      <c r="B45" s="49">
        <v>3</v>
      </c>
      <c r="C45" s="7" t="s">
        <v>2</v>
      </c>
      <c r="D45" s="118">
        <v>32.185991</v>
      </c>
      <c r="E45" s="55">
        <v>3</v>
      </c>
    </row>
    <row r="46" spans="2:5" ht="9.75" customHeight="1">
      <c r="B46" s="50">
        <v>4</v>
      </c>
      <c r="C46" s="9" t="s">
        <v>3</v>
      </c>
      <c r="D46" s="117">
        <v>20.347152</v>
      </c>
      <c r="E46" s="56">
        <v>4</v>
      </c>
    </row>
    <row r="47" spans="2:5" ht="9.75" customHeight="1">
      <c r="B47" s="49">
        <v>5</v>
      </c>
      <c r="C47" s="7" t="s">
        <v>4</v>
      </c>
      <c r="D47" s="118">
        <v>16.302127</v>
      </c>
      <c r="E47" s="55">
        <v>5</v>
      </c>
    </row>
    <row r="48" spans="2:5" ht="9.75" customHeight="1">
      <c r="B48" s="50">
        <v>6</v>
      </c>
      <c r="C48" s="9" t="s">
        <v>5</v>
      </c>
      <c r="D48" s="117">
        <v>195.015543</v>
      </c>
      <c r="E48" s="56">
        <v>6</v>
      </c>
    </row>
    <row r="49" spans="2:5" ht="9.75" customHeight="1">
      <c r="B49" s="49">
        <v>7</v>
      </c>
      <c r="C49" s="7" t="s">
        <v>6</v>
      </c>
      <c r="D49" s="118">
        <v>29.682458</v>
      </c>
      <c r="E49" s="55">
        <v>7</v>
      </c>
    </row>
    <row r="50" spans="2:5" ht="9.75" customHeight="1">
      <c r="B50" s="50">
        <v>8</v>
      </c>
      <c r="C50" s="9" t="s">
        <v>7</v>
      </c>
      <c r="D50" s="117">
        <v>18.012007</v>
      </c>
      <c r="E50" s="56">
        <v>8</v>
      </c>
    </row>
    <row r="51" spans="2:5" ht="9.75" customHeight="1">
      <c r="B51" s="49">
        <v>9</v>
      </c>
      <c r="C51" s="7" t="s">
        <v>8</v>
      </c>
      <c r="D51" s="118">
        <v>11.675784</v>
      </c>
      <c r="E51" s="55">
        <v>9</v>
      </c>
    </row>
    <row r="52" spans="2:5" ht="9.75" customHeight="1">
      <c r="B52" s="51">
        <v>10</v>
      </c>
      <c r="C52" s="9" t="s">
        <v>9</v>
      </c>
      <c r="D52" s="117">
        <v>32.235339</v>
      </c>
      <c r="E52" s="8">
        <v>10</v>
      </c>
    </row>
    <row r="53" spans="2:5" ht="9.75" customHeight="1">
      <c r="B53" s="52">
        <v>11</v>
      </c>
      <c r="C53" s="7" t="s">
        <v>10</v>
      </c>
      <c r="D53" s="118">
        <v>29.678273</v>
      </c>
      <c r="E53" s="6">
        <v>11</v>
      </c>
    </row>
    <row r="54" spans="2:5" ht="9.75" customHeight="1">
      <c r="B54" s="51">
        <v>12</v>
      </c>
      <c r="C54" s="9" t="s">
        <v>11</v>
      </c>
      <c r="D54" s="117">
        <v>28.744158</v>
      </c>
      <c r="E54" s="8">
        <v>12</v>
      </c>
    </row>
    <row r="55" spans="2:5" ht="9.75" customHeight="1">
      <c r="B55" s="6">
        <v>13</v>
      </c>
      <c r="C55" s="7" t="s">
        <v>12</v>
      </c>
      <c r="D55" s="118">
        <v>282.769535</v>
      </c>
      <c r="E55" s="6">
        <v>13</v>
      </c>
    </row>
    <row r="56" spans="2:5" ht="9.75" customHeight="1">
      <c r="B56" s="8">
        <v>14</v>
      </c>
      <c r="C56" s="9" t="s">
        <v>13</v>
      </c>
      <c r="D56" s="117">
        <v>71.581156</v>
      </c>
      <c r="E56" s="8">
        <v>14</v>
      </c>
    </row>
    <row r="57" spans="2:5" ht="9.75" customHeight="1">
      <c r="B57" s="6">
        <v>15</v>
      </c>
      <c r="C57" s="7" t="s">
        <v>14</v>
      </c>
      <c r="D57" s="118">
        <v>15.145101</v>
      </c>
      <c r="E57" s="6">
        <v>15</v>
      </c>
    </row>
    <row r="58" spans="2:5" ht="9.75" customHeight="1">
      <c r="B58" s="8">
        <v>16</v>
      </c>
      <c r="C58" s="9" t="s">
        <v>15</v>
      </c>
      <c r="D58" s="117">
        <v>38.943147</v>
      </c>
      <c r="E58" s="8">
        <v>16</v>
      </c>
    </row>
    <row r="59" spans="2:5" ht="9.75" customHeight="1">
      <c r="B59" s="6">
        <v>17</v>
      </c>
      <c r="C59" s="7" t="s">
        <v>16</v>
      </c>
      <c r="D59" s="118">
        <v>73.591797</v>
      </c>
      <c r="E59" s="6">
        <v>17</v>
      </c>
    </row>
    <row r="60" spans="2:5" ht="9.75" customHeight="1">
      <c r="B60" s="8">
        <v>18</v>
      </c>
      <c r="C60" s="9" t="s">
        <v>17</v>
      </c>
      <c r="D60" s="117">
        <v>25.453482</v>
      </c>
      <c r="E60" s="8">
        <v>18</v>
      </c>
    </row>
    <row r="61" spans="2:5" ht="9.75" customHeight="1">
      <c r="B61" s="6">
        <v>19</v>
      </c>
      <c r="C61" s="7" t="s">
        <v>18</v>
      </c>
      <c r="D61" s="118">
        <v>21.470353</v>
      </c>
      <c r="E61" s="6">
        <v>19</v>
      </c>
    </row>
    <row r="62" spans="2:5" ht="9.75" customHeight="1">
      <c r="B62" s="8" t="s">
        <v>19</v>
      </c>
      <c r="C62" s="9" t="s">
        <v>20</v>
      </c>
      <c r="D62" s="117">
        <v>14.794619</v>
      </c>
      <c r="E62" s="8" t="s">
        <v>19</v>
      </c>
    </row>
    <row r="63" spans="2:5" ht="9.75" customHeight="1">
      <c r="B63" s="6" t="s">
        <v>21</v>
      </c>
      <c r="C63" s="7" t="s">
        <v>22</v>
      </c>
      <c r="D63" s="118">
        <v>13.041848</v>
      </c>
      <c r="E63" s="6" t="s">
        <v>21</v>
      </c>
    </row>
    <row r="64" spans="2:5" ht="9.75" customHeight="1">
      <c r="B64" s="8">
        <v>21</v>
      </c>
      <c r="C64" s="9" t="s">
        <v>23</v>
      </c>
      <c r="D64" s="117">
        <v>58.056914</v>
      </c>
      <c r="E64" s="8">
        <v>21</v>
      </c>
    </row>
    <row r="65" spans="2:5" ht="9.75" customHeight="1">
      <c r="B65" s="6">
        <v>22</v>
      </c>
      <c r="C65" s="7" t="s">
        <v>24</v>
      </c>
      <c r="D65" s="118">
        <v>54.678678</v>
      </c>
      <c r="E65" s="6">
        <v>22</v>
      </c>
    </row>
    <row r="66" spans="2:5" ht="9.75" customHeight="1">
      <c r="B66" s="8">
        <v>23</v>
      </c>
      <c r="C66" s="9" t="s">
        <v>25</v>
      </c>
      <c r="D66" s="117">
        <v>7.570293</v>
      </c>
      <c r="E66" s="8">
        <v>23</v>
      </c>
    </row>
    <row r="67" spans="2:5" ht="9.75" customHeight="1">
      <c r="B67" s="6">
        <v>24</v>
      </c>
      <c r="C67" s="7" t="s">
        <v>26</v>
      </c>
      <c r="D67" s="118">
        <v>44.610187</v>
      </c>
      <c r="E67" s="6">
        <v>24</v>
      </c>
    </row>
    <row r="68" spans="2:5" ht="9.75" customHeight="1">
      <c r="B68" s="8">
        <v>25</v>
      </c>
      <c r="C68" s="9" t="s">
        <v>27</v>
      </c>
      <c r="D68" s="117">
        <v>43.553673</v>
      </c>
      <c r="E68" s="8">
        <v>25</v>
      </c>
    </row>
    <row r="69" spans="2:5" ht="9.75" customHeight="1">
      <c r="B69" s="6">
        <v>26</v>
      </c>
      <c r="C69" s="7" t="s">
        <v>28</v>
      </c>
      <c r="D69" s="118">
        <v>52.443058</v>
      </c>
      <c r="E69" s="6">
        <v>26</v>
      </c>
    </row>
    <row r="70" spans="2:5" ht="9.75" customHeight="1">
      <c r="B70" s="8">
        <v>27</v>
      </c>
      <c r="C70" s="9" t="s">
        <v>29</v>
      </c>
      <c r="D70" s="117">
        <v>54.857771</v>
      </c>
      <c r="E70" s="8">
        <v>27</v>
      </c>
    </row>
    <row r="71" spans="2:5" ht="9.75" customHeight="1">
      <c r="B71" s="6">
        <v>28</v>
      </c>
      <c r="C71" s="7" t="s">
        <v>30</v>
      </c>
      <c r="D71" s="118">
        <v>40.906075</v>
      </c>
      <c r="E71" s="6">
        <v>28</v>
      </c>
    </row>
    <row r="72" spans="2:5" ht="9.75" customHeight="1">
      <c r="B72" s="8">
        <v>29</v>
      </c>
      <c r="C72" s="9" t="s">
        <v>31</v>
      </c>
      <c r="D72" s="117">
        <v>81.282471</v>
      </c>
      <c r="E72" s="8">
        <v>29</v>
      </c>
    </row>
    <row r="73" spans="2:5" ht="9.75" customHeight="1">
      <c r="B73" s="6">
        <v>30</v>
      </c>
      <c r="C73" s="7" t="s">
        <v>32</v>
      </c>
      <c r="D73" s="118">
        <v>73.336061</v>
      </c>
      <c r="E73" s="6">
        <v>30</v>
      </c>
    </row>
    <row r="74" spans="2:5" ht="9.75" customHeight="1">
      <c r="B74" s="8">
        <v>31</v>
      </c>
      <c r="C74" s="9" t="s">
        <v>33</v>
      </c>
      <c r="D74" s="117">
        <v>164.83057</v>
      </c>
      <c r="E74" s="8">
        <v>31</v>
      </c>
    </row>
    <row r="75" spans="2:5" ht="9.75" customHeight="1">
      <c r="B75" s="6">
        <v>32</v>
      </c>
      <c r="C75" s="7" t="s">
        <v>34</v>
      </c>
      <c r="D75" s="118">
        <v>20.612633</v>
      </c>
      <c r="E75" s="6">
        <v>32</v>
      </c>
    </row>
    <row r="76" spans="2:5" ht="9.75" customHeight="1">
      <c r="B76" s="8">
        <v>33</v>
      </c>
      <c r="C76" s="9" t="s">
        <v>35</v>
      </c>
      <c r="D76" s="117">
        <v>185.679955</v>
      </c>
      <c r="E76" s="8">
        <v>33</v>
      </c>
    </row>
    <row r="77" spans="2:5" ht="9.75" customHeight="1">
      <c r="B77" s="6">
        <v>34</v>
      </c>
      <c r="C77" s="7" t="s">
        <v>36</v>
      </c>
      <c r="D77" s="118">
        <v>131.978162</v>
      </c>
      <c r="E77" s="6">
        <v>34</v>
      </c>
    </row>
    <row r="78" spans="2:5" ht="9.75" customHeight="1" thickBot="1">
      <c r="B78" s="39">
        <v>35</v>
      </c>
      <c r="C78" s="40" t="s">
        <v>37</v>
      </c>
      <c r="D78" s="124">
        <v>106.229898</v>
      </c>
      <c r="E78" s="39">
        <v>35</v>
      </c>
    </row>
    <row r="79" spans="2:4" ht="11.25" customHeight="1">
      <c r="B79" s="42" t="s">
        <v>135</v>
      </c>
      <c r="C79" s="32"/>
      <c r="D79" s="36"/>
    </row>
    <row r="80" spans="2:4" ht="18" customHeight="1">
      <c r="B80" s="133"/>
      <c r="C80" s="133"/>
      <c r="D80" s="133"/>
    </row>
    <row r="81" spans="1:5" s="21" customFormat="1" ht="22.5" customHeight="1" thickBot="1">
      <c r="A81" s="86"/>
      <c r="B81" s="19" t="s">
        <v>147</v>
      </c>
      <c r="C81" s="20"/>
      <c r="D81" s="48"/>
      <c r="E81" s="86"/>
    </row>
    <row r="82" spans="1:5" s="21" customFormat="1" ht="43.5" customHeight="1">
      <c r="A82" s="86"/>
      <c r="B82" s="47"/>
      <c r="C82" s="53" t="s">
        <v>129</v>
      </c>
      <c r="D82" s="43" t="s">
        <v>128</v>
      </c>
      <c r="E82" s="63" t="s">
        <v>129</v>
      </c>
    </row>
    <row r="83" spans="2:5" ht="9.75" customHeight="1">
      <c r="B83" s="6">
        <v>36</v>
      </c>
      <c r="C83" s="7" t="s">
        <v>38</v>
      </c>
      <c r="D83" s="118">
        <v>16.307278</v>
      </c>
      <c r="E83" s="6">
        <v>36</v>
      </c>
    </row>
    <row r="84" spans="2:5" ht="9.75" customHeight="1">
      <c r="B84" s="8">
        <v>37</v>
      </c>
      <c r="C84" s="9" t="s">
        <v>39</v>
      </c>
      <c r="D84" s="117">
        <v>55.743027</v>
      </c>
      <c r="E84" s="8">
        <v>37</v>
      </c>
    </row>
    <row r="85" spans="2:5" ht="9.75" customHeight="1">
      <c r="B85" s="6">
        <v>38</v>
      </c>
      <c r="C85" s="7" t="s">
        <v>40</v>
      </c>
      <c r="D85" s="118">
        <v>132.637191</v>
      </c>
      <c r="E85" s="6">
        <v>38</v>
      </c>
    </row>
    <row r="86" spans="2:5" ht="9.75" customHeight="1">
      <c r="B86" s="8">
        <v>39</v>
      </c>
      <c r="C86" s="9" t="s">
        <v>41</v>
      </c>
      <c r="D86" s="117">
        <v>22.28342</v>
      </c>
      <c r="E86" s="8">
        <v>39</v>
      </c>
    </row>
    <row r="87" spans="2:5" ht="9.75" customHeight="1">
      <c r="B87" s="6">
        <v>40</v>
      </c>
      <c r="C87" s="7" t="s">
        <v>42</v>
      </c>
      <c r="D87" s="118">
        <v>47.307103</v>
      </c>
      <c r="E87" s="6">
        <v>40</v>
      </c>
    </row>
    <row r="88" spans="2:5" ht="9.75" customHeight="1">
      <c r="B88" s="8">
        <v>41</v>
      </c>
      <c r="C88" s="9" t="s">
        <v>43</v>
      </c>
      <c r="D88" s="117">
        <v>32.708509</v>
      </c>
      <c r="E88" s="8">
        <v>41</v>
      </c>
    </row>
    <row r="89" spans="2:5" ht="9.75" customHeight="1">
      <c r="B89" s="6">
        <v>42</v>
      </c>
      <c r="C89" s="7" t="s">
        <v>44</v>
      </c>
      <c r="D89" s="118">
        <v>65.003329</v>
      </c>
      <c r="E89" s="6">
        <v>42</v>
      </c>
    </row>
    <row r="90" spans="2:5" ht="9.75" customHeight="1">
      <c r="B90" s="8">
        <v>43</v>
      </c>
      <c r="C90" s="9" t="s">
        <v>45</v>
      </c>
      <c r="D90" s="117">
        <v>16.69642</v>
      </c>
      <c r="E90" s="8">
        <v>43</v>
      </c>
    </row>
    <row r="91" spans="2:5" ht="9.75" customHeight="1">
      <c r="B91" s="6">
        <v>44</v>
      </c>
      <c r="C91" s="7" t="s">
        <v>46</v>
      </c>
      <c r="D91" s="118">
        <v>152.061637</v>
      </c>
      <c r="E91" s="6">
        <v>44</v>
      </c>
    </row>
    <row r="92" spans="2:5" ht="9.75" customHeight="1">
      <c r="B92" s="8">
        <v>45</v>
      </c>
      <c r="C92" s="9" t="s">
        <v>47</v>
      </c>
      <c r="D92" s="117">
        <v>65.648648</v>
      </c>
      <c r="E92" s="8">
        <v>45</v>
      </c>
    </row>
    <row r="93" spans="2:5" ht="9.75" customHeight="1">
      <c r="B93" s="6">
        <v>46</v>
      </c>
      <c r="C93" s="7" t="s">
        <v>48</v>
      </c>
      <c r="D93" s="118">
        <v>15.851068</v>
      </c>
      <c r="E93" s="6">
        <v>46</v>
      </c>
    </row>
    <row r="94" spans="2:5" ht="9.75" customHeight="1">
      <c r="B94" s="8">
        <v>47</v>
      </c>
      <c r="C94" s="9" t="s">
        <v>49</v>
      </c>
      <c r="D94" s="117">
        <v>39.38205</v>
      </c>
      <c r="E94" s="8">
        <v>47</v>
      </c>
    </row>
    <row r="95" spans="2:5" ht="9.75" customHeight="1">
      <c r="B95" s="6">
        <v>48</v>
      </c>
      <c r="C95" s="7" t="s">
        <v>50</v>
      </c>
      <c r="D95" s="118">
        <v>5.825516</v>
      </c>
      <c r="E95" s="6">
        <v>48</v>
      </c>
    </row>
    <row r="96" spans="2:5" ht="9.75" customHeight="1">
      <c r="B96" s="8">
        <v>49</v>
      </c>
      <c r="C96" s="9" t="s">
        <v>51</v>
      </c>
      <c r="D96" s="117">
        <v>76.407188</v>
      </c>
      <c r="E96" s="8">
        <v>49</v>
      </c>
    </row>
    <row r="97" spans="2:5" ht="9.75" customHeight="1">
      <c r="B97" s="6">
        <v>50</v>
      </c>
      <c r="C97" s="7" t="s">
        <v>52</v>
      </c>
      <c r="D97" s="118">
        <v>39.853003</v>
      </c>
      <c r="E97" s="6">
        <v>50</v>
      </c>
    </row>
    <row r="98" spans="2:5" ht="9.75" customHeight="1">
      <c r="B98" s="8">
        <v>51</v>
      </c>
      <c r="C98" s="9" t="s">
        <v>53</v>
      </c>
      <c r="D98" s="117">
        <v>75.290475</v>
      </c>
      <c r="E98" s="8">
        <v>51</v>
      </c>
    </row>
    <row r="99" spans="2:5" ht="9.75" customHeight="1">
      <c r="B99" s="6">
        <v>52</v>
      </c>
      <c r="C99" s="7" t="s">
        <v>54</v>
      </c>
      <c r="D99" s="118">
        <v>12.257395</v>
      </c>
      <c r="E99" s="6">
        <v>52</v>
      </c>
    </row>
    <row r="100" spans="1:5" s="4" customFormat="1" ht="9.75" customHeight="1">
      <c r="A100" s="87"/>
      <c r="B100" s="8">
        <v>53</v>
      </c>
      <c r="C100" s="9" t="s">
        <v>55</v>
      </c>
      <c r="D100" s="117">
        <v>27.424117</v>
      </c>
      <c r="E100" s="8">
        <v>53</v>
      </c>
    </row>
    <row r="101" spans="2:5" ht="9.75" customHeight="1">
      <c r="B101" s="6">
        <v>54</v>
      </c>
      <c r="C101" s="7" t="s">
        <v>56</v>
      </c>
      <c r="D101" s="118">
        <v>54.893764</v>
      </c>
      <c r="E101" s="6">
        <v>54</v>
      </c>
    </row>
    <row r="102" spans="1:5" s="4" customFormat="1" ht="9.75" customHeight="1">
      <c r="A102" s="87"/>
      <c r="B102" s="8">
        <v>55</v>
      </c>
      <c r="C102" s="9" t="s">
        <v>57</v>
      </c>
      <c r="D102" s="117">
        <v>13.081403</v>
      </c>
      <c r="E102" s="8">
        <v>55</v>
      </c>
    </row>
    <row r="103" spans="2:5" ht="9.75" customHeight="1">
      <c r="B103" s="6">
        <v>56</v>
      </c>
      <c r="C103" s="7" t="s">
        <v>58</v>
      </c>
      <c r="D103" s="118">
        <v>76.981597</v>
      </c>
      <c r="E103" s="6">
        <v>56</v>
      </c>
    </row>
    <row r="104" spans="2:5" ht="9.75" customHeight="1">
      <c r="B104" s="8">
        <v>57</v>
      </c>
      <c r="C104" s="9" t="s">
        <v>59</v>
      </c>
      <c r="D104" s="117">
        <v>77.900091</v>
      </c>
      <c r="E104" s="8">
        <v>57</v>
      </c>
    </row>
    <row r="105" spans="2:5" ht="9.75" customHeight="1">
      <c r="B105" s="6">
        <v>58</v>
      </c>
      <c r="C105" s="7" t="s">
        <v>60</v>
      </c>
      <c r="D105" s="118">
        <v>17.723202</v>
      </c>
      <c r="E105" s="6">
        <v>58</v>
      </c>
    </row>
    <row r="106" spans="2:5" ht="9.75" customHeight="1">
      <c r="B106" s="8">
        <v>59</v>
      </c>
      <c r="C106" s="9" t="s">
        <v>61</v>
      </c>
      <c r="D106" s="117">
        <v>205.557323</v>
      </c>
      <c r="E106" s="8">
        <v>59</v>
      </c>
    </row>
    <row r="107" spans="2:5" ht="9.75" customHeight="1">
      <c r="B107" s="6">
        <v>60</v>
      </c>
      <c r="C107" s="7" t="s">
        <v>62</v>
      </c>
      <c r="D107" s="118">
        <v>71.810404</v>
      </c>
      <c r="E107" s="6">
        <v>60</v>
      </c>
    </row>
    <row r="108" spans="2:5" ht="9.75" customHeight="1">
      <c r="B108" s="8">
        <v>61</v>
      </c>
      <c r="C108" s="9" t="s">
        <v>63</v>
      </c>
      <c r="D108" s="117">
        <v>24.994913</v>
      </c>
      <c r="E108" s="8">
        <v>61</v>
      </c>
    </row>
    <row r="109" spans="2:5" ht="9.75" customHeight="1">
      <c r="B109" s="6">
        <v>62</v>
      </c>
      <c r="C109" s="7" t="s">
        <v>64</v>
      </c>
      <c r="D109" s="118">
        <v>90.679311</v>
      </c>
      <c r="E109" s="6">
        <v>62</v>
      </c>
    </row>
    <row r="110" spans="2:5" ht="9.75" customHeight="1">
      <c r="B110" s="8">
        <v>63</v>
      </c>
      <c r="C110" s="9" t="s">
        <v>65</v>
      </c>
      <c r="D110" s="117">
        <v>61.181765</v>
      </c>
      <c r="E110" s="8">
        <v>63</v>
      </c>
    </row>
    <row r="111" spans="2:5" ht="9.75" customHeight="1">
      <c r="B111" s="6">
        <v>64</v>
      </c>
      <c r="C111" s="7" t="s">
        <v>66</v>
      </c>
      <c r="D111" s="118">
        <v>81.57719</v>
      </c>
      <c r="E111" s="6">
        <v>64</v>
      </c>
    </row>
    <row r="112" spans="2:5" ht="9.75" customHeight="1">
      <c r="B112" s="8">
        <v>65</v>
      </c>
      <c r="C112" s="9" t="s">
        <v>67</v>
      </c>
      <c r="D112" s="117">
        <v>19.075832</v>
      </c>
      <c r="E112" s="8">
        <v>65</v>
      </c>
    </row>
    <row r="113" spans="2:5" ht="9.75" customHeight="1">
      <c r="B113" s="6">
        <v>66</v>
      </c>
      <c r="C113" s="7" t="s">
        <v>68</v>
      </c>
      <c r="D113" s="118">
        <v>49.218306</v>
      </c>
      <c r="E113" s="6">
        <v>66</v>
      </c>
    </row>
    <row r="114" spans="2:5" ht="9.75" customHeight="1">
      <c r="B114" s="8">
        <v>67</v>
      </c>
      <c r="C114" s="9" t="s">
        <v>69</v>
      </c>
      <c r="D114" s="117">
        <v>124.159182</v>
      </c>
      <c r="E114" s="8">
        <v>67</v>
      </c>
    </row>
    <row r="115" spans="2:5" ht="9.75" customHeight="1">
      <c r="B115" s="6">
        <v>68</v>
      </c>
      <c r="C115" s="7" t="s">
        <v>70</v>
      </c>
      <c r="D115" s="118">
        <v>62.152441</v>
      </c>
      <c r="E115" s="6">
        <v>68</v>
      </c>
    </row>
    <row r="116" spans="2:5" ht="9.75" customHeight="1">
      <c r="B116" s="8">
        <v>69</v>
      </c>
      <c r="C116" s="9" t="s">
        <v>71</v>
      </c>
      <c r="D116" s="117">
        <v>222.991766</v>
      </c>
      <c r="E116" s="8">
        <v>69</v>
      </c>
    </row>
    <row r="117" spans="2:5" ht="9.75" customHeight="1">
      <c r="B117" s="6">
        <v>70</v>
      </c>
      <c r="C117" s="7" t="s">
        <v>72</v>
      </c>
      <c r="D117" s="118">
        <v>14.408044</v>
      </c>
      <c r="E117" s="6">
        <v>70</v>
      </c>
    </row>
    <row r="118" spans="2:5" ht="9.75" customHeight="1">
      <c r="B118" s="8">
        <v>71</v>
      </c>
      <c r="C118" s="9" t="s">
        <v>73</v>
      </c>
      <c r="D118" s="117">
        <v>43.723617</v>
      </c>
      <c r="E118" s="8">
        <v>71</v>
      </c>
    </row>
    <row r="119" spans="2:5" ht="9.75" customHeight="1">
      <c r="B119" s="6">
        <v>72</v>
      </c>
      <c r="C119" s="7" t="s">
        <v>74</v>
      </c>
      <c r="D119" s="118">
        <v>43.160864</v>
      </c>
      <c r="E119" s="6">
        <v>72</v>
      </c>
    </row>
    <row r="120" spans="2:5" ht="9.75" customHeight="1">
      <c r="B120" s="8">
        <v>73</v>
      </c>
      <c r="C120" s="9" t="s">
        <v>75</v>
      </c>
      <c r="D120" s="117">
        <v>54.527754</v>
      </c>
      <c r="E120" s="8">
        <v>73</v>
      </c>
    </row>
    <row r="121" spans="2:5" ht="9.75" customHeight="1">
      <c r="B121" s="6">
        <v>74</v>
      </c>
      <c r="C121" s="7" t="s">
        <v>76</v>
      </c>
      <c r="D121" s="118">
        <v>110.145709</v>
      </c>
      <c r="E121" s="6">
        <v>74</v>
      </c>
    </row>
    <row r="122" spans="2:5" ht="9.75" customHeight="1">
      <c r="B122" s="8">
        <v>75</v>
      </c>
      <c r="C122" s="9" t="s">
        <v>77</v>
      </c>
      <c r="D122" s="117">
        <v>1114.917806</v>
      </c>
      <c r="E122" s="8">
        <v>75</v>
      </c>
    </row>
    <row r="123" spans="2:5" ht="9.75" customHeight="1">
      <c r="B123" s="6">
        <v>76</v>
      </c>
      <c r="C123" s="7" t="s">
        <v>78</v>
      </c>
      <c r="D123" s="118">
        <v>100.022065</v>
      </c>
      <c r="E123" s="6">
        <v>76</v>
      </c>
    </row>
    <row r="124" spans="2:5" ht="9.75" customHeight="1">
      <c r="B124" s="8">
        <v>77</v>
      </c>
      <c r="C124" s="9" t="s">
        <v>79</v>
      </c>
      <c r="D124" s="117">
        <v>117.856401</v>
      </c>
      <c r="E124" s="8">
        <v>77</v>
      </c>
    </row>
    <row r="125" spans="2:5" ht="9.75" customHeight="1">
      <c r="B125" s="6">
        <v>78</v>
      </c>
      <c r="C125" s="7" t="s">
        <v>80</v>
      </c>
      <c r="D125" s="118">
        <v>278.713561</v>
      </c>
      <c r="E125" s="6">
        <v>78</v>
      </c>
    </row>
    <row r="126" spans="2:5" ht="9.75" customHeight="1">
      <c r="B126" s="8">
        <v>79</v>
      </c>
      <c r="C126" s="9" t="s">
        <v>81</v>
      </c>
      <c r="D126" s="117">
        <v>32.693496</v>
      </c>
      <c r="E126" s="8">
        <v>79</v>
      </c>
    </row>
    <row r="127" spans="2:5" ht="9.75" customHeight="1">
      <c r="B127" s="6">
        <v>80</v>
      </c>
      <c r="C127" s="7" t="s">
        <v>82</v>
      </c>
      <c r="D127" s="118">
        <v>46.31685</v>
      </c>
      <c r="E127" s="6">
        <v>80</v>
      </c>
    </row>
    <row r="128" spans="2:5" ht="9.75" customHeight="1">
      <c r="B128" s="8">
        <v>81</v>
      </c>
      <c r="C128" s="9" t="s">
        <v>83</v>
      </c>
      <c r="D128" s="117">
        <v>37.04696</v>
      </c>
      <c r="E128" s="8">
        <v>81</v>
      </c>
    </row>
    <row r="129" spans="2:5" ht="9.75" customHeight="1">
      <c r="B129" s="6">
        <v>82</v>
      </c>
      <c r="C129" s="7" t="s">
        <v>84</v>
      </c>
      <c r="D129" s="118">
        <v>22.252411</v>
      </c>
      <c r="E129" s="6">
        <v>82</v>
      </c>
    </row>
    <row r="130" spans="2:5" ht="9.75" customHeight="1">
      <c r="B130" s="8">
        <v>83</v>
      </c>
      <c r="C130" s="9" t="s">
        <v>85</v>
      </c>
      <c r="D130" s="117">
        <v>148.9936</v>
      </c>
      <c r="E130" s="8">
        <v>83</v>
      </c>
    </row>
    <row r="131" spans="2:5" ht="9.75" customHeight="1">
      <c r="B131" s="6">
        <v>84</v>
      </c>
      <c r="C131" s="7" t="s">
        <v>86</v>
      </c>
      <c r="D131" s="118">
        <v>65.399977</v>
      </c>
      <c r="E131" s="6">
        <v>84</v>
      </c>
    </row>
    <row r="132" spans="2:5" ht="9.75" customHeight="1">
      <c r="B132" s="8">
        <v>85</v>
      </c>
      <c r="C132" s="9" t="s">
        <v>87</v>
      </c>
      <c r="D132" s="117">
        <v>67.523564</v>
      </c>
      <c r="E132" s="8">
        <v>85</v>
      </c>
    </row>
    <row r="133" spans="2:5" ht="9.75" customHeight="1">
      <c r="B133" s="6">
        <v>86</v>
      </c>
      <c r="C133" s="7" t="s">
        <v>88</v>
      </c>
      <c r="D133" s="118">
        <v>39.860895</v>
      </c>
      <c r="E133" s="6">
        <v>86</v>
      </c>
    </row>
    <row r="134" spans="2:5" ht="9.75" customHeight="1">
      <c r="B134" s="8">
        <v>87</v>
      </c>
      <c r="C134" s="9" t="s">
        <v>89</v>
      </c>
      <c r="D134" s="117">
        <v>37.441931</v>
      </c>
      <c r="E134" s="8">
        <v>87</v>
      </c>
    </row>
    <row r="135" spans="2:5" ht="9.75" customHeight="1">
      <c r="B135" s="6">
        <v>88</v>
      </c>
      <c r="C135" s="7" t="s">
        <v>90</v>
      </c>
      <c r="D135" s="118">
        <v>29.200225</v>
      </c>
      <c r="E135" s="6">
        <v>88</v>
      </c>
    </row>
    <row r="136" spans="2:5" ht="9.75" customHeight="1">
      <c r="B136" s="8">
        <v>89</v>
      </c>
      <c r="C136" s="9" t="s">
        <v>91</v>
      </c>
      <c r="D136" s="117">
        <v>29.190351</v>
      </c>
      <c r="E136" s="8">
        <v>89</v>
      </c>
    </row>
    <row r="137" spans="2:5" ht="9.75" customHeight="1">
      <c r="B137" s="6">
        <v>90</v>
      </c>
      <c r="C137" s="7" t="s">
        <v>92</v>
      </c>
      <c r="D137" s="118">
        <v>8.570112</v>
      </c>
      <c r="E137" s="6">
        <v>90</v>
      </c>
    </row>
    <row r="138" spans="2:5" ht="9.75" customHeight="1">
      <c r="B138" s="8">
        <v>91</v>
      </c>
      <c r="C138" s="9" t="s">
        <v>93</v>
      </c>
      <c r="D138" s="117">
        <v>110.607183</v>
      </c>
      <c r="E138" s="8">
        <v>91</v>
      </c>
    </row>
    <row r="139" spans="2:5" ht="9.75" customHeight="1">
      <c r="B139" s="6">
        <v>92</v>
      </c>
      <c r="C139" s="7" t="s">
        <v>94</v>
      </c>
      <c r="D139" s="118">
        <v>474.408735</v>
      </c>
      <c r="E139" s="6">
        <v>92</v>
      </c>
    </row>
    <row r="140" spans="2:5" ht="9.75" customHeight="1">
      <c r="B140" s="8">
        <v>93</v>
      </c>
      <c r="C140" s="9" t="s">
        <v>95</v>
      </c>
      <c r="D140" s="117">
        <v>124.793631</v>
      </c>
      <c r="E140" s="8">
        <v>93</v>
      </c>
    </row>
    <row r="141" spans="2:5" ht="9.75" customHeight="1">
      <c r="B141" s="6">
        <v>94</v>
      </c>
      <c r="C141" s="7" t="s">
        <v>96</v>
      </c>
      <c r="D141" s="118">
        <v>155.434886</v>
      </c>
      <c r="E141" s="6">
        <v>94</v>
      </c>
    </row>
    <row r="142" spans="2:5" ht="9.75" customHeight="1">
      <c r="B142" s="8">
        <v>95</v>
      </c>
      <c r="C142" s="9" t="s">
        <v>97</v>
      </c>
      <c r="D142" s="117">
        <v>100.595196</v>
      </c>
      <c r="E142" s="8">
        <v>95</v>
      </c>
    </row>
    <row r="143" spans="2:5" ht="9.75" customHeight="1">
      <c r="B143" s="6"/>
      <c r="C143" s="7"/>
      <c r="D143" s="118"/>
      <c r="E143" s="6"/>
    </row>
    <row r="144" spans="2:5" ht="9.75" customHeight="1">
      <c r="B144" s="8">
        <v>971</v>
      </c>
      <c r="C144" s="9" t="s">
        <v>98</v>
      </c>
      <c r="D144" s="117">
        <v>16.519481</v>
      </c>
      <c r="E144" s="8">
        <v>971</v>
      </c>
    </row>
    <row r="145" spans="2:5" ht="9.75" customHeight="1">
      <c r="B145" s="6">
        <v>972</v>
      </c>
      <c r="C145" s="7" t="s">
        <v>100</v>
      </c>
      <c r="D145" s="118">
        <v>21.255994</v>
      </c>
      <c r="E145" s="6">
        <v>972</v>
      </c>
    </row>
    <row r="146" spans="2:5" ht="9.75" customHeight="1">
      <c r="B146" s="8">
        <v>973</v>
      </c>
      <c r="C146" s="9" t="s">
        <v>99</v>
      </c>
      <c r="D146" s="117">
        <v>7.864967</v>
      </c>
      <c r="E146" s="8">
        <v>973</v>
      </c>
    </row>
    <row r="147" spans="2:5" ht="9.75" customHeight="1">
      <c r="B147" s="6">
        <v>974</v>
      </c>
      <c r="C147" s="7" t="s">
        <v>101</v>
      </c>
      <c r="D147" s="118">
        <v>53.745573</v>
      </c>
      <c r="E147" s="6">
        <v>974</v>
      </c>
    </row>
    <row r="148" spans="1:5" s="21" customFormat="1" ht="9.75" customHeight="1">
      <c r="A148" s="86"/>
      <c r="B148" s="58"/>
      <c r="C148" s="10"/>
      <c r="D148" s="125"/>
      <c r="E148" s="57"/>
    </row>
    <row r="149" spans="2:5" ht="9.75" customHeight="1">
      <c r="B149" s="14" t="s">
        <v>124</v>
      </c>
      <c r="C149" s="14"/>
      <c r="D149" s="126">
        <f>SUM(D43:D78,D83:D142)</f>
        <v>7754.702623</v>
      </c>
      <c r="E149" s="67" t="s">
        <v>130</v>
      </c>
    </row>
    <row r="150" spans="2:5" ht="9.75" customHeight="1">
      <c r="B150" s="14" t="s">
        <v>125</v>
      </c>
      <c r="C150" s="85"/>
      <c r="D150" s="126">
        <f>D144+D145+D146+D147</f>
        <v>99.386015</v>
      </c>
      <c r="E150" s="59" t="s">
        <v>133</v>
      </c>
    </row>
    <row r="151" spans="2:5" ht="9.75" customHeight="1" thickBot="1">
      <c r="B151" s="15" t="s">
        <v>126</v>
      </c>
      <c r="C151" s="16"/>
      <c r="D151" s="127">
        <f>D150+D149</f>
        <v>7854.088638</v>
      </c>
      <c r="E151" s="60" t="s">
        <v>132</v>
      </c>
    </row>
    <row r="152" spans="1:5" s="22" customFormat="1" ht="14.25" customHeight="1">
      <c r="A152" s="37"/>
      <c r="B152" s="42" t="s">
        <v>134</v>
      </c>
      <c r="C152" s="32"/>
      <c r="D152" s="36"/>
      <c r="E152" s="64"/>
    </row>
    <row r="153" spans="2:5" s="24" customFormat="1" ht="18" customHeight="1">
      <c r="B153" s="133"/>
      <c r="C153" s="133"/>
      <c r="D153" s="133"/>
      <c r="E153" s="65"/>
    </row>
    <row r="154" spans="2:5" s="25" customFormat="1" ht="11.25">
      <c r="B154" s="42"/>
      <c r="C154" s="27"/>
      <c r="D154" s="23"/>
      <c r="E154" s="66"/>
    </row>
    <row r="155" spans="2:5" s="22" customFormat="1" ht="11.25">
      <c r="B155" s="38"/>
      <c r="C155" s="32"/>
      <c r="D155" s="34"/>
      <c r="E155" s="64"/>
    </row>
    <row r="156" spans="2:5" s="25" customFormat="1" ht="12" customHeight="1">
      <c r="B156" s="26"/>
      <c r="C156" s="28"/>
      <c r="D156" s="29"/>
      <c r="E156" s="66"/>
    </row>
    <row r="157" spans="2:5" s="22" customFormat="1" ht="11.25">
      <c r="B157" s="30"/>
      <c r="C157" s="30"/>
      <c r="D157" s="31"/>
      <c r="E157" s="64"/>
    </row>
    <row r="158" spans="2:4" s="22" customFormat="1" ht="11.25">
      <c r="B158" s="30"/>
      <c r="C158" s="30"/>
      <c r="D158" s="31"/>
    </row>
    <row r="159" spans="2:4" ht="12.75">
      <c r="B159" s="88"/>
      <c r="C159" s="88"/>
      <c r="D159" s="89"/>
    </row>
    <row r="160" spans="2:4" ht="12.75">
      <c r="B160" s="90"/>
      <c r="C160" s="90"/>
      <c r="D160" s="91"/>
    </row>
    <row r="161" spans="2:4" ht="12.75">
      <c r="B161" s="90"/>
      <c r="C161" s="90"/>
      <c r="D161" s="92"/>
    </row>
    <row r="162" spans="2:4" ht="12.75">
      <c r="B162" s="88"/>
      <c r="C162" s="88"/>
      <c r="D162" s="89"/>
    </row>
    <row r="163" spans="2:4" ht="12.75">
      <c r="B163" s="88"/>
      <c r="C163" s="88"/>
      <c r="D163" s="89"/>
    </row>
    <row r="164" spans="2:4" ht="12.75">
      <c r="B164" s="88"/>
      <c r="C164" s="88"/>
      <c r="D164" s="89"/>
    </row>
    <row r="165" spans="2:4" ht="12.75">
      <c r="B165" s="88"/>
      <c r="C165" s="88"/>
      <c r="D165" s="89"/>
    </row>
    <row r="166" spans="2:4" ht="13.5" customHeight="1">
      <c r="B166" s="88"/>
      <c r="C166" s="88"/>
      <c r="D166" s="89"/>
    </row>
    <row r="167" spans="2:4" ht="12.75">
      <c r="B167" s="88"/>
      <c r="C167" s="88"/>
      <c r="D167" s="89"/>
    </row>
    <row r="168" spans="2:4" ht="12.75">
      <c r="B168" s="88"/>
      <c r="C168" s="88"/>
      <c r="D168" s="89"/>
    </row>
    <row r="169" spans="2:4" ht="12.75">
      <c r="B169" s="88"/>
      <c r="C169" s="88"/>
      <c r="D169" s="89"/>
    </row>
    <row r="170" spans="2:4" ht="12.75">
      <c r="B170" s="88"/>
      <c r="C170" s="88"/>
      <c r="D170" s="89"/>
    </row>
    <row r="171" spans="2:4" ht="12.75">
      <c r="B171" s="88"/>
      <c r="C171" s="88"/>
      <c r="D171" s="89"/>
    </row>
    <row r="172" spans="2:4" ht="10.5" customHeight="1">
      <c r="B172" s="88"/>
      <c r="C172" s="88"/>
      <c r="D172" s="89"/>
    </row>
    <row r="173" spans="2:4" ht="12.75">
      <c r="B173" s="88"/>
      <c r="C173" s="88"/>
      <c r="D173" s="89"/>
    </row>
    <row r="174" spans="2:4" ht="12.75">
      <c r="B174" s="88"/>
      <c r="C174" s="88"/>
      <c r="D174" s="89"/>
    </row>
    <row r="175" spans="2:4" ht="12.75">
      <c r="B175" s="88"/>
      <c r="C175" s="88"/>
      <c r="D175" s="91"/>
    </row>
    <row r="176" spans="2:4" ht="12.75">
      <c r="B176" s="88"/>
      <c r="C176" s="88"/>
      <c r="D176" s="91"/>
    </row>
    <row r="177" spans="2:4" ht="12.75">
      <c r="B177" s="88"/>
      <c r="C177" s="88"/>
      <c r="D177" s="89"/>
    </row>
    <row r="178" spans="2:4" ht="12.75">
      <c r="B178" s="88"/>
      <c r="C178" s="88"/>
      <c r="D178" s="89"/>
    </row>
    <row r="179" spans="2:4" ht="12.75">
      <c r="B179" s="88"/>
      <c r="C179" s="88"/>
      <c r="D179" s="89"/>
    </row>
    <row r="180" spans="2:4" ht="12.75">
      <c r="B180" s="88"/>
      <c r="C180" s="88"/>
      <c r="D180" s="89"/>
    </row>
    <row r="181" spans="2:4" ht="12.75">
      <c r="B181" s="88"/>
      <c r="C181" s="88"/>
      <c r="D181" s="89"/>
    </row>
    <row r="182" spans="2:4" ht="12.75">
      <c r="B182" s="88"/>
      <c r="C182" s="88"/>
      <c r="D182" s="89"/>
    </row>
    <row r="183" spans="2:4" ht="12.75">
      <c r="B183" s="88"/>
      <c r="C183" s="88"/>
      <c r="D183" s="89"/>
    </row>
    <row r="184" spans="2:4" ht="12.75">
      <c r="B184" s="88"/>
      <c r="C184" s="88"/>
      <c r="D184" s="89"/>
    </row>
    <row r="185" spans="2:4" ht="12.75">
      <c r="B185" s="88"/>
      <c r="C185" s="88"/>
      <c r="D185" s="89"/>
    </row>
    <row r="186" spans="2:4" ht="12.75">
      <c r="B186" s="88"/>
      <c r="C186" s="88"/>
      <c r="D186" s="89"/>
    </row>
    <row r="187" spans="2:4" ht="12.75">
      <c r="B187" s="88"/>
      <c r="C187" s="88"/>
      <c r="D187" s="89"/>
    </row>
    <row r="188" spans="2:4" ht="12.75">
      <c r="B188" s="88"/>
      <c r="C188" s="88"/>
      <c r="D188" s="89"/>
    </row>
    <row r="189" spans="2:4" ht="12.75">
      <c r="B189" s="88"/>
      <c r="C189" s="88"/>
      <c r="D189" s="89"/>
    </row>
    <row r="190" spans="2:4" ht="12.75">
      <c r="B190" s="88"/>
      <c r="C190" s="88"/>
      <c r="D190" s="89"/>
    </row>
    <row r="191" spans="2:4" ht="12.75">
      <c r="B191" s="88"/>
      <c r="C191" s="88"/>
      <c r="D191" s="89"/>
    </row>
    <row r="192" spans="2:4" ht="12.75">
      <c r="B192" s="88"/>
      <c r="C192" s="88"/>
      <c r="D192" s="89"/>
    </row>
    <row r="193" spans="2:4" ht="12.75">
      <c r="B193" s="88"/>
      <c r="C193" s="88"/>
      <c r="D193" s="89"/>
    </row>
    <row r="194" spans="3:4" ht="12.75">
      <c r="C194" s="88"/>
      <c r="D194" s="91"/>
    </row>
    <row r="195" spans="3:4" ht="12">
      <c r="C195" s="94"/>
      <c r="D195" s="91"/>
    </row>
    <row r="196" spans="2:4" ht="12.75">
      <c r="B196" s="88"/>
      <c r="C196" s="88"/>
      <c r="D196" s="91"/>
    </row>
    <row r="197" spans="2:4" ht="12.75">
      <c r="B197" s="88"/>
      <c r="C197" s="88"/>
      <c r="D197" s="89"/>
    </row>
    <row r="198" spans="2:4" ht="12.75">
      <c r="B198" s="88"/>
      <c r="C198" s="88"/>
      <c r="D198" s="89"/>
    </row>
    <row r="199" spans="2:4" ht="12.75">
      <c r="B199" s="88"/>
      <c r="C199" s="88"/>
      <c r="D199" s="89"/>
    </row>
    <row r="200" spans="2:4" ht="12.75">
      <c r="B200" s="88"/>
      <c r="C200" s="88"/>
      <c r="D200" s="89"/>
    </row>
    <row r="201" spans="2:4" ht="12.75">
      <c r="B201" s="88"/>
      <c r="C201" s="88"/>
      <c r="D201" s="89"/>
    </row>
    <row r="202" spans="2:4" ht="12.75">
      <c r="B202" s="88"/>
      <c r="C202" s="88"/>
      <c r="D202" s="89"/>
    </row>
    <row r="203" spans="2:4" ht="12.75">
      <c r="B203" s="88"/>
      <c r="C203" s="88"/>
      <c r="D203" s="89"/>
    </row>
    <row r="204" spans="2:4" ht="12.75">
      <c r="B204" s="88"/>
      <c r="C204" s="88"/>
      <c r="D204" s="89"/>
    </row>
    <row r="205" spans="2:4" ht="12.75">
      <c r="B205" s="88"/>
      <c r="C205" s="88"/>
      <c r="D205" s="89"/>
    </row>
    <row r="206" spans="2:4" ht="12.75">
      <c r="B206" s="88"/>
      <c r="C206" s="88"/>
      <c r="D206" s="89"/>
    </row>
    <row r="207" spans="2:4" ht="12.75">
      <c r="B207" s="88"/>
      <c r="C207" s="88"/>
      <c r="D207" s="89"/>
    </row>
    <row r="208" spans="2:4" ht="12.75">
      <c r="B208" s="88"/>
      <c r="C208" s="88"/>
      <c r="D208" s="89"/>
    </row>
    <row r="209" spans="2:4" ht="12.75">
      <c r="B209" s="88"/>
      <c r="C209" s="88"/>
      <c r="D209" s="89"/>
    </row>
    <row r="210" spans="2:4" ht="12.75">
      <c r="B210" s="88"/>
      <c r="C210" s="88"/>
      <c r="D210" s="89"/>
    </row>
    <row r="211" spans="2:4" ht="12.75">
      <c r="B211" s="88"/>
      <c r="C211" s="88"/>
      <c r="D211" s="89"/>
    </row>
    <row r="212" spans="3:4" ht="12.75">
      <c r="C212" s="88"/>
      <c r="D212" s="91"/>
    </row>
    <row r="213" spans="2:4" ht="12.75">
      <c r="B213" s="88"/>
      <c r="C213" s="88"/>
      <c r="D213" s="91"/>
    </row>
    <row r="214" spans="2:4" ht="12.75">
      <c r="B214" s="88"/>
      <c r="C214" s="88"/>
      <c r="D214" s="91"/>
    </row>
    <row r="215" spans="2:4" ht="12.75">
      <c r="B215" s="88"/>
      <c r="C215" s="88"/>
      <c r="D215" s="91"/>
    </row>
    <row r="216" spans="2:4" ht="12.75">
      <c r="B216" s="88"/>
      <c r="C216" s="88"/>
      <c r="D216" s="91"/>
    </row>
    <row r="217" spans="2:4" ht="12.75">
      <c r="B217" s="88"/>
      <c r="C217" s="88"/>
      <c r="D217" s="95"/>
    </row>
    <row r="218" spans="2:4" ht="12.75">
      <c r="B218" s="88"/>
      <c r="C218" s="88"/>
      <c r="D218" s="91"/>
    </row>
    <row r="219" spans="2:4" ht="12.75">
      <c r="B219" s="88"/>
      <c r="C219" s="88"/>
      <c r="D219" s="89"/>
    </row>
    <row r="220" spans="2:4" ht="12.75">
      <c r="B220" s="88"/>
      <c r="C220" s="88"/>
      <c r="D220" s="89"/>
    </row>
    <row r="221" spans="2:4" ht="12.75">
      <c r="B221" s="88"/>
      <c r="C221" s="88"/>
      <c r="D221" s="89"/>
    </row>
    <row r="222" spans="2:4" ht="12.75">
      <c r="B222" s="88"/>
      <c r="C222" s="88"/>
      <c r="D222" s="89"/>
    </row>
    <row r="223" spans="2:4" ht="12.75">
      <c r="B223" s="88"/>
      <c r="C223" s="88"/>
      <c r="D223" s="89"/>
    </row>
    <row r="224" spans="2:4" ht="12.75">
      <c r="B224" s="88"/>
      <c r="C224" s="88"/>
      <c r="D224" s="89"/>
    </row>
    <row r="225" spans="2:4" ht="12.75">
      <c r="B225" s="88"/>
      <c r="C225" s="88"/>
      <c r="D225" s="89"/>
    </row>
    <row r="226" spans="2:4" ht="12.75">
      <c r="B226" s="88"/>
      <c r="C226" s="88"/>
      <c r="D226" s="89"/>
    </row>
    <row r="227" spans="2:4" ht="12.75">
      <c r="B227" s="88"/>
      <c r="C227" s="88"/>
      <c r="D227" s="89"/>
    </row>
    <row r="228" spans="2:4" ht="12.75">
      <c r="B228" s="88"/>
      <c r="C228" s="88"/>
      <c r="D228" s="89"/>
    </row>
    <row r="229" spans="2:4" ht="12.75">
      <c r="B229" s="88"/>
      <c r="C229" s="88"/>
      <c r="D229" s="89"/>
    </row>
    <row r="230" spans="2:4" ht="12.75">
      <c r="B230" s="88"/>
      <c r="C230" s="88"/>
      <c r="D230" s="89"/>
    </row>
    <row r="231" spans="2:4" ht="12.75">
      <c r="B231" s="88"/>
      <c r="C231" s="88"/>
      <c r="D231" s="89"/>
    </row>
    <row r="232" spans="3:4" ht="12">
      <c r="C232" s="94"/>
      <c r="D232" s="91"/>
    </row>
    <row r="233" spans="3:4" ht="12">
      <c r="C233" s="87"/>
      <c r="D233" s="91"/>
    </row>
    <row r="234" spans="2:4" ht="12.75">
      <c r="B234" s="88"/>
      <c r="C234" s="88"/>
      <c r="D234" s="91"/>
    </row>
    <row r="235" spans="2:4" ht="12.75">
      <c r="B235" s="88"/>
      <c r="C235" s="88"/>
      <c r="D235" s="91"/>
    </row>
    <row r="236" spans="2:4" ht="12.75">
      <c r="B236" s="88"/>
      <c r="C236" s="88"/>
      <c r="D236" s="91"/>
    </row>
    <row r="237" spans="2:4" ht="12.75">
      <c r="B237" s="88"/>
      <c r="C237" s="88"/>
      <c r="D237" s="91"/>
    </row>
    <row r="238" spans="2:4" ht="12.75">
      <c r="B238" s="88"/>
      <c r="C238" s="88"/>
      <c r="D238" s="91"/>
    </row>
    <row r="239" spans="2:4" ht="12.75">
      <c r="B239" s="88"/>
      <c r="C239" s="88"/>
      <c r="D239" s="91"/>
    </row>
    <row r="240" spans="2:4" ht="12.75">
      <c r="B240" s="88"/>
      <c r="C240" s="88"/>
      <c r="D240" s="89"/>
    </row>
    <row r="241" spans="2:4" ht="12.75">
      <c r="B241" s="88"/>
      <c r="C241" s="88"/>
      <c r="D241" s="89"/>
    </row>
    <row r="242" spans="2:4" ht="12.75">
      <c r="B242" s="88"/>
      <c r="C242" s="88"/>
      <c r="D242" s="89"/>
    </row>
    <row r="243" spans="2:4" ht="12.75">
      <c r="B243" s="88"/>
      <c r="C243" s="88"/>
      <c r="D243" s="89"/>
    </row>
    <row r="244" spans="2:4" ht="12.75">
      <c r="B244" s="88"/>
      <c r="C244" s="88"/>
      <c r="D244" s="89"/>
    </row>
    <row r="245" spans="2:4" ht="12.75">
      <c r="B245" s="88"/>
      <c r="C245" s="88"/>
      <c r="D245" s="89"/>
    </row>
    <row r="246" spans="2:4" ht="12.75">
      <c r="B246" s="88"/>
      <c r="C246" s="88"/>
      <c r="D246" s="89"/>
    </row>
    <row r="247" spans="2:4" ht="12.75">
      <c r="B247" s="88"/>
      <c r="C247" s="88"/>
      <c r="D247" s="89"/>
    </row>
    <row r="248" spans="2:4" ht="12.75">
      <c r="B248" s="88"/>
      <c r="C248" s="88"/>
      <c r="D248" s="89"/>
    </row>
    <row r="249" spans="2:4" ht="12.75">
      <c r="B249" s="88"/>
      <c r="C249" s="88"/>
      <c r="D249" s="89"/>
    </row>
    <row r="250" spans="2:4" ht="12.75">
      <c r="B250" s="88"/>
      <c r="C250" s="88"/>
      <c r="D250" s="89"/>
    </row>
    <row r="251" spans="2:4" ht="12.75">
      <c r="B251" s="88"/>
      <c r="C251" s="88"/>
      <c r="D251" s="89"/>
    </row>
    <row r="252" spans="2:4" ht="12.75">
      <c r="B252" s="88"/>
      <c r="C252" s="88"/>
      <c r="D252" s="89"/>
    </row>
    <row r="253" spans="2:4" ht="12.75">
      <c r="B253" s="88"/>
      <c r="C253" s="88"/>
      <c r="D253" s="89"/>
    </row>
    <row r="254" spans="2:4" ht="12.75">
      <c r="B254" s="88"/>
      <c r="C254" s="88"/>
      <c r="D254" s="89"/>
    </row>
    <row r="255" spans="2:4" ht="12.75">
      <c r="B255" s="88"/>
      <c r="C255" s="88"/>
      <c r="D255" s="89"/>
    </row>
    <row r="256" spans="2:4" ht="12.75">
      <c r="B256" s="88"/>
      <c r="C256" s="88"/>
      <c r="D256" s="89"/>
    </row>
    <row r="257" spans="2:3" ht="12.75">
      <c r="B257" s="88"/>
      <c r="C257" s="88"/>
    </row>
    <row r="258" spans="2:3" ht="12.75">
      <c r="B258" s="88"/>
      <c r="C258" s="88"/>
    </row>
    <row r="259" spans="2:3" ht="12.75">
      <c r="B259" s="88"/>
      <c r="C259" s="88"/>
    </row>
    <row r="260" spans="2:3" ht="12.75">
      <c r="B260" s="88"/>
      <c r="C260" s="88"/>
    </row>
    <row r="261" spans="2:3" ht="12.75">
      <c r="B261" s="88"/>
      <c r="C261" s="88"/>
    </row>
    <row r="262" spans="2:3" ht="12.75">
      <c r="B262" s="88"/>
      <c r="C262" s="88"/>
    </row>
    <row r="263" spans="2:3" ht="12.75">
      <c r="B263" s="88"/>
      <c r="C263" s="88"/>
    </row>
    <row r="264" spans="2:3" ht="12.75">
      <c r="B264" s="88"/>
      <c r="C264" s="88"/>
    </row>
    <row r="265" spans="2:3" ht="12.75">
      <c r="B265" s="88"/>
      <c r="C265" s="88"/>
    </row>
    <row r="266" spans="2:3" ht="12.75">
      <c r="B266" s="88"/>
      <c r="C266" s="88"/>
    </row>
    <row r="267" spans="2:3" ht="12.75">
      <c r="B267" s="88"/>
      <c r="C267" s="88"/>
    </row>
    <row r="268" spans="2:3" ht="12.75">
      <c r="B268" s="88"/>
      <c r="C268" s="88"/>
    </row>
    <row r="269" spans="2:3" ht="12.75">
      <c r="B269" s="88"/>
      <c r="C269" s="88"/>
    </row>
    <row r="270" spans="2:3" ht="12.75">
      <c r="B270" s="88"/>
      <c r="C270" s="88"/>
    </row>
    <row r="271" spans="2:3" ht="12.75">
      <c r="B271" s="88"/>
      <c r="C271" s="88"/>
    </row>
    <row r="272" spans="2:3" ht="12.75">
      <c r="B272" s="88"/>
      <c r="C272" s="88"/>
    </row>
    <row r="273" spans="2:3" ht="12.75">
      <c r="B273" s="88"/>
      <c r="C273" s="88"/>
    </row>
    <row r="274" spans="2:3" ht="12.75">
      <c r="B274" s="88"/>
      <c r="C274" s="88"/>
    </row>
    <row r="275" spans="2:3" ht="12.75">
      <c r="B275" s="88"/>
      <c r="C275" s="88"/>
    </row>
    <row r="276" spans="2:3" ht="12.75">
      <c r="B276" s="88"/>
      <c r="C276" s="88"/>
    </row>
    <row r="277" spans="2:3" ht="12.75">
      <c r="B277" s="88"/>
      <c r="C277" s="88"/>
    </row>
    <row r="278" spans="2:3" ht="12.75">
      <c r="B278" s="88"/>
      <c r="C278" s="88"/>
    </row>
    <row r="279" spans="2:3" ht="12.75">
      <c r="B279" s="88"/>
      <c r="C279" s="88"/>
    </row>
    <row r="280" spans="2:3" ht="12.75">
      <c r="B280" s="88"/>
      <c r="C280" s="88"/>
    </row>
    <row r="281" spans="2:3" ht="12.75">
      <c r="B281" s="88"/>
      <c r="C281" s="88"/>
    </row>
    <row r="282" spans="2:3" ht="12.75">
      <c r="B282" s="88"/>
      <c r="C282" s="88"/>
    </row>
    <row r="283" spans="2:3" ht="12.75">
      <c r="B283" s="88"/>
      <c r="C283" s="88"/>
    </row>
    <row r="284" spans="2:3" ht="12.75">
      <c r="B284" s="88"/>
      <c r="C284" s="88"/>
    </row>
    <row r="285" spans="2:3" ht="12.75">
      <c r="B285" s="88"/>
      <c r="C285" s="88"/>
    </row>
    <row r="286" spans="2:3" ht="12.75">
      <c r="B286" s="88"/>
      <c r="C286" s="88"/>
    </row>
    <row r="287" spans="2:3" ht="12.75">
      <c r="B287" s="88"/>
      <c r="C287" s="88"/>
    </row>
    <row r="288" spans="2:3" ht="12.75">
      <c r="B288" s="88"/>
      <c r="C288" s="88"/>
    </row>
    <row r="289" spans="2:3" ht="12.75">
      <c r="B289" s="88"/>
      <c r="C289" s="88"/>
    </row>
    <row r="290" spans="2:3" ht="12.75">
      <c r="B290" s="88"/>
      <c r="C290" s="88"/>
    </row>
    <row r="291" spans="2:3" ht="12.75">
      <c r="B291" s="88"/>
      <c r="C291" s="88"/>
    </row>
    <row r="292" spans="2:3" ht="12.75">
      <c r="B292" s="88"/>
      <c r="C292" s="88"/>
    </row>
    <row r="293" spans="2:3" ht="12.75">
      <c r="B293" s="88"/>
      <c r="C293" s="88"/>
    </row>
    <row r="294" spans="2:3" ht="12.75">
      <c r="B294" s="88"/>
      <c r="C294" s="88"/>
    </row>
    <row r="295" spans="2:3" ht="12.75">
      <c r="B295" s="88"/>
      <c r="C295" s="88"/>
    </row>
    <row r="296" spans="2:3" ht="12.75">
      <c r="B296" s="88"/>
      <c r="C296" s="88"/>
    </row>
    <row r="297" spans="2:3" ht="12.75">
      <c r="B297" s="88"/>
      <c r="C297" s="88"/>
    </row>
    <row r="298" spans="2:3" ht="12.75">
      <c r="B298" s="88"/>
      <c r="C298" s="88"/>
    </row>
    <row r="299" spans="2:3" ht="12.75">
      <c r="B299" s="88"/>
      <c r="C299" s="88"/>
    </row>
    <row r="300" spans="2:3" ht="12.75">
      <c r="B300" s="88"/>
      <c r="C300" s="88"/>
    </row>
    <row r="301" spans="2:3" ht="12.75">
      <c r="B301" s="88"/>
      <c r="C301" s="88"/>
    </row>
    <row r="302" spans="2:3" ht="12.75">
      <c r="B302" s="88"/>
      <c r="C302" s="88"/>
    </row>
    <row r="303" spans="2:3" ht="12.75">
      <c r="B303" s="88"/>
      <c r="C303" s="88"/>
    </row>
    <row r="304" spans="2:3" ht="12.75">
      <c r="B304" s="88"/>
      <c r="C304" s="88"/>
    </row>
    <row r="305" spans="2:3" ht="12.75">
      <c r="B305" s="88"/>
      <c r="C305" s="88"/>
    </row>
    <row r="306" spans="2:3" ht="12.75">
      <c r="B306" s="88"/>
      <c r="C306" s="88"/>
    </row>
    <row r="307" spans="2:3" ht="12.75">
      <c r="B307" s="88"/>
      <c r="C307" s="88"/>
    </row>
    <row r="308" spans="2:3" ht="12.75">
      <c r="B308" s="88"/>
      <c r="C308" s="88"/>
    </row>
    <row r="309" spans="2:3" ht="12.75">
      <c r="B309" s="88"/>
      <c r="C309" s="88"/>
    </row>
    <row r="310" spans="2:3" ht="12.75">
      <c r="B310" s="88"/>
      <c r="C310" s="88"/>
    </row>
    <row r="311" spans="2:3" ht="12.75">
      <c r="B311" s="88"/>
      <c r="C311" s="88"/>
    </row>
    <row r="312" spans="2:3" ht="12.75">
      <c r="B312" s="88"/>
      <c r="C312" s="88"/>
    </row>
    <row r="313" spans="2:3" ht="12.75">
      <c r="B313" s="88"/>
      <c r="C313" s="88"/>
    </row>
    <row r="314" spans="2:3" ht="12.75">
      <c r="B314" s="88"/>
      <c r="C314" s="88"/>
    </row>
    <row r="315" spans="2:3" ht="12.75">
      <c r="B315" s="88"/>
      <c r="C315" s="88"/>
    </row>
    <row r="316" spans="2:3" ht="12.75">
      <c r="B316" s="88"/>
      <c r="C316" s="88"/>
    </row>
    <row r="317" spans="2:3" ht="12.75">
      <c r="B317" s="88"/>
      <c r="C317" s="88"/>
    </row>
    <row r="318" spans="2:3" ht="12.75">
      <c r="B318" s="88"/>
      <c r="C318" s="88"/>
    </row>
    <row r="319" spans="2:3" ht="12.75">
      <c r="B319" s="88"/>
      <c r="C319" s="88"/>
    </row>
    <row r="320" spans="2:3" ht="12.75">
      <c r="B320" s="88"/>
      <c r="C320" s="88"/>
    </row>
    <row r="321" spans="2:3" ht="12.75">
      <c r="B321" s="88"/>
      <c r="C321" s="88"/>
    </row>
    <row r="322" spans="2:3" ht="12.75">
      <c r="B322" s="88"/>
      <c r="C322" s="88"/>
    </row>
    <row r="323" spans="2:3" ht="12.75">
      <c r="B323" s="88"/>
      <c r="C323" s="88"/>
    </row>
    <row r="324" spans="2:3" ht="12.75">
      <c r="B324" s="88"/>
      <c r="C324" s="88"/>
    </row>
    <row r="325" spans="2:3" ht="12.75">
      <c r="B325" s="88"/>
      <c r="C325" s="88"/>
    </row>
    <row r="326" spans="2:3" ht="12.75">
      <c r="B326" s="88"/>
      <c r="C326" s="88"/>
    </row>
    <row r="327" spans="2:3" ht="12.75">
      <c r="B327" s="88"/>
      <c r="C327" s="88"/>
    </row>
    <row r="328" spans="2:3" ht="12.75">
      <c r="B328" s="88"/>
      <c r="C328" s="88"/>
    </row>
    <row r="329" spans="2:3" ht="12.75">
      <c r="B329" s="88"/>
      <c r="C329" s="88"/>
    </row>
    <row r="330" spans="2:3" ht="12.75">
      <c r="B330" s="88"/>
      <c r="C330" s="88"/>
    </row>
    <row r="331" spans="2:3" ht="12.75">
      <c r="B331" s="88"/>
      <c r="C331" s="88"/>
    </row>
    <row r="332" spans="2:3" ht="12.75">
      <c r="B332" s="88"/>
      <c r="C332" s="88"/>
    </row>
    <row r="333" spans="2:3" ht="12.75">
      <c r="B333" s="88"/>
      <c r="C333" s="88"/>
    </row>
    <row r="334" spans="2:3" ht="12.75">
      <c r="B334" s="88"/>
      <c r="C334" s="88"/>
    </row>
    <row r="335" spans="2:3" ht="12.75">
      <c r="B335" s="88"/>
      <c r="C335" s="88"/>
    </row>
    <row r="336" spans="2:3" ht="12.75">
      <c r="B336" s="88"/>
      <c r="C336" s="88"/>
    </row>
    <row r="337" spans="2:3" ht="12.75">
      <c r="B337" s="88"/>
      <c r="C337" s="88"/>
    </row>
    <row r="338" spans="2:3" ht="12.75">
      <c r="B338" s="88"/>
      <c r="C338" s="88"/>
    </row>
    <row r="339" spans="2:3" ht="12.75">
      <c r="B339" s="88"/>
      <c r="C339" s="88"/>
    </row>
    <row r="340" spans="2:3" ht="12.75">
      <c r="B340" s="88"/>
      <c r="C340" s="88"/>
    </row>
    <row r="341" spans="2:3" ht="12.75">
      <c r="B341" s="88"/>
      <c r="C341" s="88"/>
    </row>
    <row r="342" spans="2:3" ht="12.75">
      <c r="B342" s="88"/>
      <c r="C342" s="88"/>
    </row>
    <row r="343" spans="2:3" ht="12.75">
      <c r="B343" s="88"/>
      <c r="C343" s="88"/>
    </row>
    <row r="344" spans="2:3" ht="12.75">
      <c r="B344" s="88"/>
      <c r="C344" s="88"/>
    </row>
    <row r="345" spans="2:3" ht="12.75">
      <c r="B345" s="88"/>
      <c r="C345" s="88"/>
    </row>
    <row r="346" spans="2:3" ht="12.75">
      <c r="B346" s="88"/>
      <c r="C346" s="88"/>
    </row>
    <row r="347" spans="2:3" ht="12.75">
      <c r="B347" s="88"/>
      <c r="C347" s="88"/>
    </row>
    <row r="348" spans="2:3" ht="12.75">
      <c r="B348" s="88"/>
      <c r="C348" s="88"/>
    </row>
    <row r="349" spans="2:3" ht="12.75">
      <c r="B349" s="88"/>
      <c r="C349" s="88"/>
    </row>
    <row r="350" spans="2:3" ht="12.75">
      <c r="B350" s="88"/>
      <c r="C350" s="88"/>
    </row>
    <row r="351" spans="2:3" ht="12.75">
      <c r="B351" s="88"/>
      <c r="C351" s="88"/>
    </row>
    <row r="352" spans="2:3" ht="12.75">
      <c r="B352" s="88"/>
      <c r="C352" s="88"/>
    </row>
    <row r="353" spans="2:3" ht="12.75">
      <c r="B353" s="88"/>
      <c r="C353" s="88"/>
    </row>
    <row r="354" spans="2:3" ht="12.75">
      <c r="B354" s="88"/>
      <c r="C354" s="88"/>
    </row>
    <row r="355" spans="2:3" ht="12.75">
      <c r="B355" s="88"/>
      <c r="C355" s="88"/>
    </row>
    <row r="356" spans="2:3" ht="12.75">
      <c r="B356" s="88"/>
      <c r="C356" s="88"/>
    </row>
    <row r="357" spans="2:3" ht="12.75">
      <c r="B357" s="88"/>
      <c r="C357" s="88"/>
    </row>
    <row r="358" spans="2:3" ht="12.75">
      <c r="B358" s="88"/>
      <c r="C358" s="88"/>
    </row>
    <row r="359" spans="2:3" ht="12.75">
      <c r="B359" s="88"/>
      <c r="C359" s="88"/>
    </row>
    <row r="360" spans="2:3" ht="12.75">
      <c r="B360" s="88"/>
      <c r="C360" s="88"/>
    </row>
    <row r="361" spans="2:3" ht="12.75">
      <c r="B361" s="88"/>
      <c r="C361" s="88"/>
    </row>
    <row r="362" spans="2:3" ht="12.75">
      <c r="B362" s="88"/>
      <c r="C362" s="88"/>
    </row>
    <row r="363" spans="2:3" ht="12.75">
      <c r="B363" s="88"/>
      <c r="C363" s="88"/>
    </row>
    <row r="364" spans="2:3" ht="12.75">
      <c r="B364" s="88"/>
      <c r="C364" s="88"/>
    </row>
    <row r="365" spans="2:3" ht="12.75">
      <c r="B365" s="88"/>
      <c r="C365" s="88"/>
    </row>
    <row r="366" spans="2:3" ht="12.75">
      <c r="B366" s="88"/>
      <c r="C366" s="88"/>
    </row>
    <row r="367" spans="2:3" ht="12.75">
      <c r="B367" s="88"/>
      <c r="C367" s="88"/>
    </row>
    <row r="368" spans="2:3" ht="12.75">
      <c r="B368" s="88"/>
      <c r="C368" s="88"/>
    </row>
    <row r="369" spans="2:3" ht="12.75">
      <c r="B369" s="88"/>
      <c r="C369" s="88"/>
    </row>
    <row r="370" spans="2:3" ht="12.75">
      <c r="B370" s="88"/>
      <c r="C370" s="88"/>
    </row>
    <row r="371" spans="2:3" ht="12.75">
      <c r="B371" s="88"/>
      <c r="C371" s="88"/>
    </row>
    <row r="372" spans="2:3" ht="12.75">
      <c r="B372" s="88"/>
      <c r="C372" s="88"/>
    </row>
    <row r="373" spans="2:3" ht="12.75">
      <c r="B373" s="88"/>
      <c r="C373" s="88"/>
    </row>
    <row r="374" spans="2:3" ht="12.75">
      <c r="B374" s="88"/>
      <c r="C374" s="88"/>
    </row>
    <row r="375" spans="2:3" ht="12.75">
      <c r="B375" s="88"/>
      <c r="C375" s="88"/>
    </row>
    <row r="376" spans="2:3" ht="12.75">
      <c r="B376" s="88"/>
      <c r="C376" s="88"/>
    </row>
    <row r="377" spans="2:3" ht="12.75">
      <c r="B377" s="88"/>
      <c r="C377" s="88"/>
    </row>
    <row r="378" spans="2:3" ht="12.75">
      <c r="B378" s="88"/>
      <c r="C378" s="88"/>
    </row>
    <row r="379" spans="2:3" ht="12.75">
      <c r="B379" s="88"/>
      <c r="C379" s="88"/>
    </row>
    <row r="380" spans="2:3" ht="12.75">
      <c r="B380" s="88"/>
      <c r="C380" s="88"/>
    </row>
    <row r="381" spans="2:3" ht="12.75">
      <c r="B381" s="88"/>
      <c r="C381" s="88"/>
    </row>
    <row r="382" spans="2:3" ht="12.75">
      <c r="B382" s="88"/>
      <c r="C382" s="88"/>
    </row>
    <row r="383" spans="2:3" ht="12.75">
      <c r="B383" s="88"/>
      <c r="C383" s="88"/>
    </row>
    <row r="384" spans="2:3" ht="12.75">
      <c r="B384" s="88"/>
      <c r="C384" s="88"/>
    </row>
    <row r="385" spans="2:3" ht="12.75">
      <c r="B385" s="88"/>
      <c r="C385" s="88"/>
    </row>
    <row r="386" spans="2:3" ht="12.75">
      <c r="B386" s="88"/>
      <c r="C386" s="88"/>
    </row>
    <row r="387" spans="2:3" ht="12.75">
      <c r="B387" s="88"/>
      <c r="C387" s="88"/>
    </row>
    <row r="388" spans="2:3" ht="12.75">
      <c r="B388" s="88"/>
      <c r="C388" s="88"/>
    </row>
    <row r="389" spans="2:3" ht="12.75">
      <c r="B389" s="88"/>
      <c r="C389" s="88"/>
    </row>
    <row r="390" spans="2:3" ht="12.75">
      <c r="B390" s="88"/>
      <c r="C390" s="88"/>
    </row>
    <row r="391" spans="2:3" ht="12.75">
      <c r="B391" s="88"/>
      <c r="C391" s="88"/>
    </row>
    <row r="392" spans="2:3" ht="12.75">
      <c r="B392" s="88"/>
      <c r="C392" s="88"/>
    </row>
    <row r="393" spans="2:3" ht="12.75">
      <c r="B393" s="88"/>
      <c r="C393" s="88"/>
    </row>
    <row r="394" spans="2:3" ht="12.75">
      <c r="B394" s="88"/>
      <c r="C394" s="88"/>
    </row>
    <row r="395" spans="2:3" ht="12.75">
      <c r="B395" s="88"/>
      <c r="C395" s="88"/>
    </row>
    <row r="396" spans="2:3" ht="12.75">
      <c r="B396" s="88"/>
      <c r="C396" s="88"/>
    </row>
    <row r="397" spans="2:3" ht="12.75">
      <c r="B397" s="88"/>
      <c r="C397" s="88"/>
    </row>
    <row r="398" spans="2:3" ht="12.75">
      <c r="B398" s="88"/>
      <c r="C398" s="88"/>
    </row>
    <row r="399" spans="2:3" ht="12.75">
      <c r="B399" s="88"/>
      <c r="C399" s="88"/>
    </row>
    <row r="400" spans="2:3" ht="12.75">
      <c r="B400" s="88"/>
      <c r="C400" s="88"/>
    </row>
    <row r="401" spans="2:3" ht="12.75">
      <c r="B401" s="88"/>
      <c r="C401" s="88"/>
    </row>
    <row r="402" spans="2:3" ht="12.75">
      <c r="B402" s="88"/>
      <c r="C402" s="88"/>
    </row>
    <row r="403" spans="2:3" ht="12.75">
      <c r="B403" s="88"/>
      <c r="C403" s="88"/>
    </row>
    <row r="404" spans="2:3" ht="12.75">
      <c r="B404" s="88"/>
      <c r="C404" s="88"/>
    </row>
    <row r="405" spans="2:3" ht="12.75">
      <c r="B405" s="88"/>
      <c r="C405" s="88"/>
    </row>
    <row r="406" spans="2:3" ht="12.75">
      <c r="B406" s="88"/>
      <c r="C406" s="88"/>
    </row>
    <row r="407" spans="2:3" ht="12.75">
      <c r="B407" s="88"/>
      <c r="C407" s="88"/>
    </row>
    <row r="408" spans="2:3" ht="12.75">
      <c r="B408" s="88"/>
      <c r="C408" s="88"/>
    </row>
    <row r="409" spans="2:3" ht="12.75">
      <c r="B409" s="88"/>
      <c r="C409" s="88"/>
    </row>
    <row r="410" spans="2:3" ht="12.75">
      <c r="B410" s="88"/>
      <c r="C410" s="88"/>
    </row>
    <row r="411" spans="2:3" ht="12.75">
      <c r="B411" s="88"/>
      <c r="C411" s="88"/>
    </row>
    <row r="412" spans="2:3" ht="12.75">
      <c r="B412" s="88"/>
      <c r="C412" s="88"/>
    </row>
    <row r="413" spans="2:3" ht="12.75">
      <c r="B413" s="88"/>
      <c r="C413" s="88"/>
    </row>
    <row r="414" spans="2:3" ht="12.75">
      <c r="B414" s="88"/>
      <c r="C414" s="88"/>
    </row>
    <row r="415" spans="2:3" ht="12.75">
      <c r="B415" s="88"/>
      <c r="C415" s="88"/>
    </row>
    <row r="416" spans="2:3" ht="12.75">
      <c r="B416" s="88"/>
      <c r="C416" s="88"/>
    </row>
    <row r="417" spans="2:3" ht="12.75">
      <c r="B417" s="88"/>
      <c r="C417" s="88"/>
    </row>
    <row r="418" spans="2:3" ht="12.75">
      <c r="B418" s="88"/>
      <c r="C418" s="88"/>
    </row>
    <row r="419" spans="2:3" ht="12.75">
      <c r="B419" s="88"/>
      <c r="C419" s="88"/>
    </row>
    <row r="420" spans="2:3" ht="12.75">
      <c r="B420" s="88"/>
      <c r="C420" s="88"/>
    </row>
    <row r="421" spans="2:3" ht="12.75">
      <c r="B421" s="88"/>
      <c r="C421" s="88"/>
    </row>
    <row r="422" spans="2:3" ht="12.75">
      <c r="B422" s="88"/>
      <c r="C422" s="88"/>
    </row>
    <row r="423" spans="2:3" ht="12.75">
      <c r="B423" s="88"/>
      <c r="C423" s="88"/>
    </row>
    <row r="424" spans="2:3" ht="12.75">
      <c r="B424" s="88"/>
      <c r="C424" s="88"/>
    </row>
    <row r="425" spans="2:3" ht="12.75">
      <c r="B425" s="88"/>
      <c r="C425" s="88"/>
    </row>
    <row r="426" spans="2:3" ht="12.75">
      <c r="B426" s="88"/>
      <c r="C426" s="88"/>
    </row>
    <row r="427" spans="2:3" ht="12.75">
      <c r="B427" s="88"/>
      <c r="C427" s="88"/>
    </row>
    <row r="428" spans="2:3" ht="12.75">
      <c r="B428" s="88"/>
      <c r="C428" s="88"/>
    </row>
    <row r="429" spans="2:3" ht="12.75">
      <c r="B429" s="88"/>
      <c r="C429" s="88"/>
    </row>
    <row r="430" spans="2:3" ht="12.75">
      <c r="B430" s="88"/>
      <c r="C430" s="88"/>
    </row>
    <row r="431" spans="2:3" ht="12.75">
      <c r="B431" s="88"/>
      <c r="C431" s="88"/>
    </row>
    <row r="432" spans="2:3" ht="12.75">
      <c r="B432" s="88"/>
      <c r="C432" s="88"/>
    </row>
    <row r="433" spans="2:3" ht="12.75">
      <c r="B433" s="88"/>
      <c r="C433" s="88"/>
    </row>
    <row r="434" spans="2:3" ht="12.75">
      <c r="B434" s="88"/>
      <c r="C434" s="88"/>
    </row>
    <row r="435" spans="2:3" ht="12.75">
      <c r="B435" s="88"/>
      <c r="C435" s="88"/>
    </row>
    <row r="436" spans="2:3" ht="12.75">
      <c r="B436" s="88"/>
      <c r="C436" s="88"/>
    </row>
    <row r="437" spans="2:3" ht="12.75">
      <c r="B437" s="88"/>
      <c r="C437" s="88"/>
    </row>
    <row r="438" spans="2:3" ht="12.75">
      <c r="B438" s="88"/>
      <c r="C438" s="88"/>
    </row>
    <row r="439" spans="2:3" ht="12.75">
      <c r="B439" s="88"/>
      <c r="C439" s="88"/>
    </row>
    <row r="440" spans="2:3" ht="12.75">
      <c r="B440" s="88"/>
      <c r="C440" s="88"/>
    </row>
    <row r="441" spans="2:3" ht="12.75">
      <c r="B441" s="88"/>
      <c r="C441" s="88"/>
    </row>
    <row r="442" spans="2:3" ht="12.75">
      <c r="B442" s="88"/>
      <c r="C442" s="88"/>
    </row>
    <row r="443" spans="2:3" ht="12.75">
      <c r="B443" s="88"/>
      <c r="C443" s="88"/>
    </row>
    <row r="444" spans="2:3" ht="12.75">
      <c r="B444" s="88"/>
      <c r="C444" s="88"/>
    </row>
    <row r="445" spans="2:3" ht="12.75">
      <c r="B445" s="88"/>
      <c r="C445" s="88"/>
    </row>
    <row r="446" spans="2:3" ht="12.75">
      <c r="B446" s="88"/>
      <c r="C446" s="88"/>
    </row>
    <row r="447" spans="2:3" ht="12.75">
      <c r="B447" s="88"/>
      <c r="C447" s="88"/>
    </row>
    <row r="448" spans="2:3" ht="12.75">
      <c r="B448" s="88"/>
      <c r="C448" s="88"/>
    </row>
    <row r="449" spans="2:3" ht="12.75">
      <c r="B449" s="88"/>
      <c r="C449" s="88"/>
    </row>
    <row r="450" spans="2:3" ht="12.75">
      <c r="B450" s="88"/>
      <c r="C450" s="88"/>
    </row>
    <row r="451" spans="2:3" ht="12.75">
      <c r="B451" s="88"/>
      <c r="C451" s="88"/>
    </row>
    <row r="452" spans="2:3" ht="12.75">
      <c r="B452" s="88"/>
      <c r="C452" s="88"/>
    </row>
    <row r="453" spans="2:3" ht="12.75">
      <c r="B453" s="88"/>
      <c r="C453" s="88"/>
    </row>
    <row r="454" spans="2:3" ht="12.75">
      <c r="B454" s="88"/>
      <c r="C454" s="88"/>
    </row>
    <row r="455" spans="2:3" ht="12.75">
      <c r="B455" s="88"/>
      <c r="C455" s="88"/>
    </row>
    <row r="456" spans="2:3" ht="12.75">
      <c r="B456" s="88"/>
      <c r="C456" s="88"/>
    </row>
    <row r="457" spans="2:3" ht="12.75">
      <c r="B457" s="88"/>
      <c r="C457" s="88"/>
    </row>
    <row r="458" spans="2:3" ht="12.75">
      <c r="B458" s="88"/>
      <c r="C458" s="88"/>
    </row>
    <row r="459" spans="2:3" ht="12.75">
      <c r="B459" s="88"/>
      <c r="C459" s="88"/>
    </row>
    <row r="460" spans="2:3" ht="12.75">
      <c r="B460" s="88"/>
      <c r="C460" s="88"/>
    </row>
    <row r="461" spans="2:3" ht="12.75">
      <c r="B461" s="88"/>
      <c r="C461" s="88"/>
    </row>
    <row r="462" spans="2:3" ht="12.75">
      <c r="B462" s="88"/>
      <c r="C462" s="88"/>
    </row>
    <row r="463" spans="2:3" ht="12.75">
      <c r="B463" s="88"/>
      <c r="C463" s="88"/>
    </row>
    <row r="464" spans="2:3" ht="12.75">
      <c r="B464" s="88"/>
      <c r="C464" s="88"/>
    </row>
    <row r="465" spans="2:3" ht="12.75">
      <c r="B465" s="88"/>
      <c r="C465" s="88"/>
    </row>
    <row r="466" spans="2:3" ht="12.75">
      <c r="B466" s="88"/>
      <c r="C466" s="88"/>
    </row>
    <row r="467" spans="2:3" ht="12.75">
      <c r="B467" s="88"/>
      <c r="C467" s="88"/>
    </row>
    <row r="468" spans="2:3" ht="12.75">
      <c r="B468" s="88"/>
      <c r="C468" s="88"/>
    </row>
    <row r="469" spans="2:3" ht="12.75">
      <c r="B469" s="88"/>
      <c r="C469" s="88"/>
    </row>
    <row r="470" spans="2:3" ht="12.75">
      <c r="B470" s="88"/>
      <c r="C470" s="88"/>
    </row>
    <row r="471" spans="2:3" ht="12.75">
      <c r="B471" s="88"/>
      <c r="C471" s="88"/>
    </row>
    <row r="472" spans="2:3" ht="12.75">
      <c r="B472" s="88"/>
      <c r="C472" s="88"/>
    </row>
    <row r="473" spans="2:3" ht="12.75">
      <c r="B473" s="88"/>
      <c r="C473" s="88"/>
    </row>
    <row r="474" spans="2:3" ht="12.75">
      <c r="B474" s="88"/>
      <c r="C474" s="88"/>
    </row>
    <row r="475" spans="2:3" ht="12.75">
      <c r="B475" s="88"/>
      <c r="C475" s="88"/>
    </row>
    <row r="476" spans="2:3" ht="12.75">
      <c r="B476" s="88"/>
      <c r="C476" s="88"/>
    </row>
    <row r="477" spans="2:3" ht="12.75">
      <c r="B477" s="88"/>
      <c r="C477" s="88"/>
    </row>
    <row r="478" spans="2:3" ht="12.75">
      <c r="B478" s="88"/>
      <c r="C478" s="88"/>
    </row>
    <row r="479" spans="2:3" ht="12.75">
      <c r="B479" s="88"/>
      <c r="C479" s="88"/>
    </row>
    <row r="480" spans="2:3" ht="12.75">
      <c r="B480" s="88"/>
      <c r="C480" s="88"/>
    </row>
    <row r="481" spans="2:3" ht="12.75">
      <c r="B481" s="88"/>
      <c r="C481" s="88"/>
    </row>
    <row r="482" spans="2:3" ht="12.75">
      <c r="B482" s="88"/>
      <c r="C482" s="88"/>
    </row>
    <row r="483" spans="2:3" ht="12.75">
      <c r="B483" s="88"/>
      <c r="C483" s="88"/>
    </row>
    <row r="484" spans="2:3" ht="12.75">
      <c r="B484" s="88"/>
      <c r="C484" s="88"/>
    </row>
    <row r="485" spans="2:3" ht="12.75">
      <c r="B485" s="88"/>
      <c r="C485" s="88"/>
    </row>
    <row r="486" spans="2:3" ht="12.75">
      <c r="B486" s="88"/>
      <c r="C486" s="88"/>
    </row>
    <row r="487" spans="2:3" ht="12.75">
      <c r="B487" s="88"/>
      <c r="C487" s="88"/>
    </row>
    <row r="488" spans="2:3" ht="12.75">
      <c r="B488" s="88"/>
      <c r="C488" s="88"/>
    </row>
    <row r="489" spans="2:3" ht="12.75">
      <c r="B489" s="88"/>
      <c r="C489" s="88"/>
    </row>
    <row r="490" spans="2:3" ht="12.75">
      <c r="B490" s="88"/>
      <c r="C490" s="88"/>
    </row>
    <row r="491" spans="2:3" ht="12.75">
      <c r="B491" s="88"/>
      <c r="C491" s="88"/>
    </row>
    <row r="492" spans="2:3" ht="12.75">
      <c r="B492" s="88"/>
      <c r="C492" s="88"/>
    </row>
    <row r="493" spans="2:3" ht="12.75">
      <c r="B493" s="88"/>
      <c r="C493" s="88"/>
    </row>
    <row r="494" spans="2:3" ht="12.75">
      <c r="B494" s="88"/>
      <c r="C494" s="88"/>
    </row>
    <row r="495" spans="2:3" ht="12.75">
      <c r="B495" s="88"/>
      <c r="C495" s="88"/>
    </row>
    <row r="496" spans="2:3" ht="12.75">
      <c r="B496" s="88"/>
      <c r="C496" s="88"/>
    </row>
    <row r="497" spans="2:3" ht="12.75">
      <c r="B497" s="88"/>
      <c r="C497" s="88"/>
    </row>
    <row r="498" spans="2:3" ht="12.75">
      <c r="B498" s="88"/>
      <c r="C498" s="88"/>
    </row>
    <row r="499" spans="2:3" ht="12.75">
      <c r="B499" s="88"/>
      <c r="C499" s="88"/>
    </row>
    <row r="500" spans="2:3" ht="12.75">
      <c r="B500" s="88"/>
      <c r="C500" s="88"/>
    </row>
    <row r="501" spans="2:3" ht="12.75">
      <c r="B501" s="88"/>
      <c r="C501" s="88"/>
    </row>
    <row r="502" spans="2:3" ht="12.75">
      <c r="B502" s="88"/>
      <c r="C502" s="88"/>
    </row>
    <row r="503" spans="2:3" ht="12.75">
      <c r="B503" s="88"/>
      <c r="C503" s="88"/>
    </row>
    <row r="504" spans="2:3" ht="12.75">
      <c r="B504" s="88"/>
      <c r="C504" s="88"/>
    </row>
    <row r="505" spans="2:3" ht="12.75">
      <c r="B505" s="88"/>
      <c r="C505" s="88"/>
    </row>
    <row r="506" spans="2:3" ht="12.75">
      <c r="B506" s="88"/>
      <c r="C506" s="88"/>
    </row>
    <row r="507" spans="2:3" ht="12.75">
      <c r="B507" s="88"/>
      <c r="C507" s="88"/>
    </row>
    <row r="508" spans="2:3" ht="12.75">
      <c r="B508" s="88"/>
      <c r="C508" s="88"/>
    </row>
    <row r="509" spans="2:3" ht="12.75">
      <c r="B509" s="88"/>
      <c r="C509" s="88"/>
    </row>
    <row r="510" spans="2:3" ht="12.75">
      <c r="B510" s="88"/>
      <c r="C510" s="88"/>
    </row>
    <row r="511" spans="2:3" ht="12.75">
      <c r="B511" s="88"/>
      <c r="C511" s="88"/>
    </row>
    <row r="512" spans="2:3" ht="12.75">
      <c r="B512" s="88"/>
      <c r="C512" s="88"/>
    </row>
    <row r="513" spans="2:3" ht="12.75">
      <c r="B513" s="88"/>
      <c r="C513" s="88"/>
    </row>
    <row r="514" spans="2:3" ht="12.75">
      <c r="B514" s="88"/>
      <c r="C514" s="88"/>
    </row>
    <row r="515" spans="2:3" ht="12.75">
      <c r="B515" s="88"/>
      <c r="C515" s="88"/>
    </row>
    <row r="516" spans="2:3" ht="12.75">
      <c r="B516" s="88"/>
      <c r="C516" s="88"/>
    </row>
    <row r="517" spans="2:3" ht="12.75">
      <c r="B517" s="88"/>
      <c r="C517" s="88"/>
    </row>
    <row r="518" spans="2:3" ht="12.75">
      <c r="B518" s="88"/>
      <c r="C518" s="88"/>
    </row>
    <row r="519" spans="2:3" ht="12.75">
      <c r="B519" s="88"/>
      <c r="C519" s="88"/>
    </row>
    <row r="520" spans="2:3" ht="12.75">
      <c r="B520" s="88"/>
      <c r="C520" s="88"/>
    </row>
    <row r="521" spans="2:3" ht="12.75">
      <c r="B521" s="88"/>
      <c r="C521" s="88"/>
    </row>
    <row r="522" spans="2:3" ht="12.75">
      <c r="B522" s="88"/>
      <c r="C522" s="88"/>
    </row>
    <row r="523" spans="2:3" ht="12.75">
      <c r="B523" s="88"/>
      <c r="C523" s="88"/>
    </row>
    <row r="524" spans="2:3" ht="12.75">
      <c r="B524" s="88"/>
      <c r="C524" s="88"/>
    </row>
    <row r="525" spans="2:3" ht="12.75">
      <c r="B525" s="88"/>
      <c r="C525" s="88"/>
    </row>
    <row r="526" spans="2:3" ht="12.75">
      <c r="B526" s="88"/>
      <c r="C526" s="88"/>
    </row>
    <row r="527" spans="2:3" ht="12.75">
      <c r="B527" s="88"/>
      <c r="C527" s="88"/>
    </row>
    <row r="528" spans="2:3" ht="12.75">
      <c r="B528" s="88"/>
      <c r="C528" s="88"/>
    </row>
    <row r="529" spans="2:3" ht="12.75">
      <c r="B529" s="88"/>
      <c r="C529" s="88"/>
    </row>
    <row r="530" spans="2:3" ht="12.75">
      <c r="B530" s="88"/>
      <c r="C530" s="88"/>
    </row>
    <row r="531" spans="2:3" ht="12.75">
      <c r="B531" s="88"/>
      <c r="C531" s="88"/>
    </row>
    <row r="532" spans="2:3" ht="12.75">
      <c r="B532" s="88"/>
      <c r="C532" s="88"/>
    </row>
    <row r="533" spans="2:3" ht="12.75">
      <c r="B533" s="88"/>
      <c r="C533" s="88"/>
    </row>
    <row r="534" spans="2:3" ht="12.75">
      <c r="B534" s="88"/>
      <c r="C534" s="88"/>
    </row>
    <row r="535" spans="2:3" ht="12.75">
      <c r="B535" s="88"/>
      <c r="C535" s="88"/>
    </row>
    <row r="536" spans="2:3" ht="12.75">
      <c r="B536" s="88"/>
      <c r="C536" s="88"/>
    </row>
    <row r="537" spans="2:3" ht="12.75">
      <c r="B537" s="88"/>
      <c r="C537" s="88"/>
    </row>
    <row r="538" spans="2:3" ht="12.75">
      <c r="B538" s="88"/>
      <c r="C538" s="88"/>
    </row>
    <row r="539" spans="2:3" ht="12.75">
      <c r="B539" s="88"/>
      <c r="C539" s="88"/>
    </row>
    <row r="540" spans="2:3" ht="12.75">
      <c r="B540" s="88"/>
      <c r="C540" s="88"/>
    </row>
    <row r="541" spans="2:3" ht="12.75">
      <c r="B541" s="88"/>
      <c r="C541" s="88"/>
    </row>
    <row r="542" spans="2:3" ht="12.75">
      <c r="B542" s="88"/>
      <c r="C542" s="88"/>
    </row>
    <row r="543" spans="2:3" ht="12.75">
      <c r="B543" s="88"/>
      <c r="C543" s="88"/>
    </row>
    <row r="544" spans="2:3" ht="12.75">
      <c r="B544" s="88"/>
      <c r="C544" s="88"/>
    </row>
    <row r="545" spans="2:3" ht="12.75">
      <c r="B545" s="88"/>
      <c r="C545" s="88"/>
    </row>
    <row r="546" spans="2:3" ht="12.75">
      <c r="B546" s="88"/>
      <c r="C546" s="88"/>
    </row>
    <row r="547" spans="2:3" ht="12.75">
      <c r="B547" s="88"/>
      <c r="C547" s="88"/>
    </row>
    <row r="548" spans="2:3" ht="12.75">
      <c r="B548" s="88"/>
      <c r="C548" s="88"/>
    </row>
    <row r="549" spans="2:3" ht="12.75">
      <c r="B549" s="88"/>
      <c r="C549" s="88"/>
    </row>
    <row r="550" spans="2:3" ht="12.75">
      <c r="B550" s="88"/>
      <c r="C550" s="88"/>
    </row>
    <row r="551" spans="2:3" ht="12.75">
      <c r="B551" s="88"/>
      <c r="C551" s="88"/>
    </row>
    <row r="552" spans="2:3" ht="12.75">
      <c r="B552" s="88"/>
      <c r="C552" s="88"/>
    </row>
    <row r="553" spans="2:3" ht="12.75">
      <c r="B553" s="88"/>
      <c r="C553" s="88"/>
    </row>
    <row r="554" spans="2:3" ht="12.75">
      <c r="B554" s="88"/>
      <c r="C554" s="88"/>
    </row>
    <row r="555" spans="2:3" ht="12.75">
      <c r="B555" s="88"/>
      <c r="C555" s="88"/>
    </row>
    <row r="556" spans="2:3" ht="12.75">
      <c r="B556" s="88"/>
      <c r="C556" s="88"/>
    </row>
    <row r="557" spans="2:3" ht="12.75">
      <c r="B557" s="88"/>
      <c r="C557" s="88"/>
    </row>
    <row r="558" spans="2:3" ht="12.75">
      <c r="B558" s="88"/>
      <c r="C558" s="88"/>
    </row>
    <row r="559" spans="2:3" ht="12.75">
      <c r="B559" s="88"/>
      <c r="C559" s="88"/>
    </row>
    <row r="560" spans="2:3" ht="12.75">
      <c r="B560" s="88"/>
      <c r="C560" s="88"/>
    </row>
    <row r="561" spans="2:3" ht="12.75">
      <c r="B561" s="88"/>
      <c r="C561" s="88"/>
    </row>
    <row r="562" spans="2:3" ht="12.75">
      <c r="B562" s="88"/>
      <c r="C562" s="88"/>
    </row>
    <row r="563" spans="2:3" ht="12.75">
      <c r="B563" s="88"/>
      <c r="C563" s="88"/>
    </row>
    <row r="564" spans="2:3" ht="12.75">
      <c r="B564" s="88"/>
      <c r="C564" s="88"/>
    </row>
    <row r="565" spans="2:3" ht="12.75">
      <c r="B565" s="88"/>
      <c r="C565" s="88"/>
    </row>
    <row r="566" spans="2:3" ht="12.75">
      <c r="B566" s="88"/>
      <c r="C566" s="88"/>
    </row>
    <row r="567" spans="2:3" ht="12.75">
      <c r="B567" s="88"/>
      <c r="C567" s="88"/>
    </row>
    <row r="568" spans="2:3" ht="12.75">
      <c r="B568" s="88"/>
      <c r="C568" s="88"/>
    </row>
    <row r="569" spans="2:3" ht="12.75">
      <c r="B569" s="88"/>
      <c r="C569" s="88"/>
    </row>
    <row r="570" spans="2:3" ht="12.75">
      <c r="B570" s="88"/>
      <c r="C570" s="88"/>
    </row>
    <row r="571" spans="2:3" ht="12.75">
      <c r="B571" s="88"/>
      <c r="C571" s="88"/>
    </row>
    <row r="572" spans="2:3" ht="12.75">
      <c r="B572" s="88"/>
      <c r="C572" s="88"/>
    </row>
    <row r="573" spans="2:3" ht="12.75">
      <c r="B573" s="88"/>
      <c r="C573" s="88"/>
    </row>
    <row r="574" spans="2:3" ht="12.75">
      <c r="B574" s="88"/>
      <c r="C574" s="88"/>
    </row>
    <row r="575" spans="2:3" ht="12.75">
      <c r="B575" s="88"/>
      <c r="C575" s="88"/>
    </row>
    <row r="576" spans="2:3" ht="12.75">
      <c r="B576" s="88"/>
      <c r="C576" s="88"/>
    </row>
    <row r="577" spans="2:3" ht="12.75">
      <c r="B577" s="88"/>
      <c r="C577" s="88"/>
    </row>
    <row r="578" spans="2:3" ht="12.75">
      <c r="B578" s="88"/>
      <c r="C578" s="88"/>
    </row>
    <row r="579" spans="2:3" ht="12.75">
      <c r="B579" s="88"/>
      <c r="C579" s="88"/>
    </row>
    <row r="580" spans="2:3" ht="12.75">
      <c r="B580" s="88"/>
      <c r="C580" s="88"/>
    </row>
    <row r="581" spans="2:3" ht="12.75">
      <c r="B581" s="88"/>
      <c r="C581" s="88"/>
    </row>
    <row r="582" spans="2:3" ht="12.75">
      <c r="B582" s="88"/>
      <c r="C582" s="88"/>
    </row>
    <row r="583" spans="2:3" ht="12.75">
      <c r="B583" s="88"/>
      <c r="C583" s="88"/>
    </row>
    <row r="584" spans="2:3" ht="12.75">
      <c r="B584" s="88"/>
      <c r="C584" s="88"/>
    </row>
    <row r="585" spans="2:3" ht="12.75">
      <c r="B585" s="88"/>
      <c r="C585" s="88"/>
    </row>
    <row r="586" spans="2:3" ht="12.75">
      <c r="B586" s="88"/>
      <c r="C586" s="88"/>
    </row>
    <row r="587" spans="2:3" ht="12.75">
      <c r="B587" s="88"/>
      <c r="C587" s="88"/>
    </row>
    <row r="588" spans="2:3" ht="12.75">
      <c r="B588" s="88"/>
      <c r="C588" s="88"/>
    </row>
    <row r="589" spans="2:3" ht="12.75">
      <c r="B589" s="88"/>
      <c r="C589" s="88"/>
    </row>
    <row r="590" spans="2:3" ht="12.75">
      <c r="B590" s="88"/>
      <c r="C590" s="88"/>
    </row>
    <row r="591" spans="2:3" ht="12.75">
      <c r="B591" s="88"/>
      <c r="C591" s="88"/>
    </row>
    <row r="592" spans="2:3" ht="12.75">
      <c r="B592" s="88"/>
      <c r="C592" s="88"/>
    </row>
    <row r="593" spans="2:3" ht="12.75">
      <c r="B593" s="88"/>
      <c r="C593" s="88"/>
    </row>
    <row r="594" spans="2:3" ht="12.75">
      <c r="B594" s="88"/>
      <c r="C594" s="88"/>
    </row>
    <row r="595" spans="2:3" ht="12.75">
      <c r="B595" s="88"/>
      <c r="C595" s="88"/>
    </row>
    <row r="596" spans="2:3" ht="12.75">
      <c r="B596" s="88"/>
      <c r="C596" s="88"/>
    </row>
    <row r="597" spans="2:3" ht="12.75">
      <c r="B597" s="88"/>
      <c r="C597" s="88"/>
    </row>
    <row r="598" spans="2:3" ht="12.75">
      <c r="B598" s="88"/>
      <c r="C598" s="88"/>
    </row>
    <row r="599" spans="2:3" ht="12.75">
      <c r="B599" s="88"/>
      <c r="C599" s="88"/>
    </row>
    <row r="600" spans="2:3" ht="12.75">
      <c r="B600" s="88"/>
      <c r="C600" s="88"/>
    </row>
    <row r="601" spans="2:3" ht="12.75">
      <c r="B601" s="88"/>
      <c r="C601" s="88"/>
    </row>
    <row r="602" spans="2:3" ht="12.75">
      <c r="B602" s="88"/>
      <c r="C602" s="88"/>
    </row>
    <row r="603" spans="2:3" ht="12.75">
      <c r="B603" s="88"/>
      <c r="C603" s="88"/>
    </row>
    <row r="604" spans="2:3" ht="12.75">
      <c r="B604" s="88"/>
      <c r="C604" s="88"/>
    </row>
    <row r="605" spans="2:3" ht="12.75">
      <c r="B605" s="88"/>
      <c r="C605" s="88"/>
    </row>
    <row r="606" spans="2:3" ht="12.75">
      <c r="B606" s="88"/>
      <c r="C606" s="88"/>
    </row>
    <row r="607" spans="2:3" ht="12.75">
      <c r="B607" s="88"/>
      <c r="C607" s="88"/>
    </row>
    <row r="608" spans="2:3" ht="12.75">
      <c r="B608" s="88"/>
      <c r="C608" s="88"/>
    </row>
    <row r="609" spans="2:3" ht="12.75">
      <c r="B609" s="88"/>
      <c r="C609" s="88"/>
    </row>
    <row r="610" spans="2:3" ht="12.75">
      <c r="B610" s="88"/>
      <c r="C610" s="88"/>
    </row>
    <row r="611" spans="2:3" ht="12.75">
      <c r="B611" s="88"/>
      <c r="C611" s="88"/>
    </row>
    <row r="612" spans="2:3" ht="12.75">
      <c r="B612" s="88"/>
      <c r="C612" s="88"/>
    </row>
    <row r="613" spans="2:3" ht="12.75">
      <c r="B613" s="88"/>
      <c r="C613" s="88"/>
    </row>
    <row r="614" spans="2:3" ht="12.75">
      <c r="B614" s="88"/>
      <c r="C614" s="88"/>
    </row>
    <row r="615" spans="2:3" ht="12.75">
      <c r="B615" s="88"/>
      <c r="C615" s="88"/>
    </row>
    <row r="616" spans="2:3" ht="12.75">
      <c r="B616" s="88"/>
      <c r="C616" s="88"/>
    </row>
    <row r="617" spans="2:3" ht="12.75">
      <c r="B617" s="88"/>
      <c r="C617" s="88"/>
    </row>
    <row r="618" spans="2:3" ht="12.75">
      <c r="B618" s="88"/>
      <c r="C618" s="88"/>
    </row>
    <row r="619" spans="2:3" ht="12.75">
      <c r="B619" s="88"/>
      <c r="C619" s="88"/>
    </row>
    <row r="620" spans="2:3" ht="12.75">
      <c r="B620" s="88"/>
      <c r="C620" s="88"/>
    </row>
    <row r="621" spans="2:3" ht="12.75">
      <c r="B621" s="88"/>
      <c r="C621" s="88"/>
    </row>
    <row r="622" spans="2:3" ht="12.75">
      <c r="B622" s="88"/>
      <c r="C622" s="88"/>
    </row>
    <row r="623" spans="2:3" ht="12.75">
      <c r="B623" s="88"/>
      <c r="C623" s="88"/>
    </row>
    <row r="624" spans="2:3" ht="12.75">
      <c r="B624" s="88"/>
      <c r="C624" s="88"/>
    </row>
    <row r="625" spans="2:3" ht="12.75">
      <c r="B625" s="88"/>
      <c r="C625" s="88"/>
    </row>
    <row r="626" spans="2:3" ht="12.75">
      <c r="B626" s="88"/>
      <c r="C626" s="88"/>
    </row>
    <row r="627" spans="2:3" ht="12.75">
      <c r="B627" s="88"/>
      <c r="C627" s="88"/>
    </row>
    <row r="628" spans="2:3" ht="12.75">
      <c r="B628" s="88"/>
      <c r="C628" s="88"/>
    </row>
    <row r="629" spans="2:3" ht="12.75">
      <c r="B629" s="88"/>
      <c r="C629" s="88"/>
    </row>
    <row r="630" spans="2:3" ht="12.75">
      <c r="B630" s="88"/>
      <c r="C630" s="88"/>
    </row>
    <row r="631" spans="2:3" ht="12.75">
      <c r="B631" s="88"/>
      <c r="C631" s="88"/>
    </row>
    <row r="632" spans="2:3" ht="12.75">
      <c r="B632" s="88"/>
      <c r="C632" s="88"/>
    </row>
    <row r="633" spans="2:3" ht="12.75">
      <c r="B633" s="88"/>
      <c r="C633" s="88"/>
    </row>
    <row r="634" spans="2:3" ht="12.75">
      <c r="B634" s="88"/>
      <c r="C634" s="88"/>
    </row>
    <row r="635" spans="2:3" ht="12.75">
      <c r="B635" s="88"/>
      <c r="C635" s="88"/>
    </row>
    <row r="636" spans="2:3" ht="12.75">
      <c r="B636" s="88"/>
      <c r="C636" s="88"/>
    </row>
    <row r="637" spans="2:3" ht="12.75">
      <c r="B637" s="88"/>
      <c r="C637" s="88"/>
    </row>
    <row r="638" spans="2:3" ht="12.75">
      <c r="B638" s="88"/>
      <c r="C638" s="88"/>
    </row>
    <row r="639" spans="2:3" ht="12.75">
      <c r="B639" s="88"/>
      <c r="C639" s="88"/>
    </row>
    <row r="640" spans="2:3" ht="12.75">
      <c r="B640" s="88"/>
      <c r="C640" s="88"/>
    </row>
    <row r="641" spans="2:3" ht="12.75">
      <c r="B641" s="88"/>
      <c r="C641" s="88"/>
    </row>
    <row r="642" spans="2:3" ht="12.75">
      <c r="B642" s="88"/>
      <c r="C642" s="88"/>
    </row>
    <row r="643" spans="2:3" ht="12.75">
      <c r="B643" s="88"/>
      <c r="C643" s="88"/>
    </row>
    <row r="644" spans="2:3" ht="12.75">
      <c r="B644" s="88"/>
      <c r="C644" s="88"/>
    </row>
    <row r="645" spans="2:3" ht="12.75">
      <c r="B645" s="88"/>
      <c r="C645" s="88"/>
    </row>
    <row r="646" spans="2:3" ht="12.75">
      <c r="B646" s="88"/>
      <c r="C646" s="88"/>
    </row>
    <row r="647" spans="2:3" ht="12.75">
      <c r="B647" s="88"/>
      <c r="C647" s="88"/>
    </row>
    <row r="648" spans="2:3" ht="12.75">
      <c r="B648" s="88"/>
      <c r="C648" s="88"/>
    </row>
    <row r="649" spans="2:3" ht="12.75">
      <c r="B649" s="88"/>
      <c r="C649" s="88"/>
    </row>
    <row r="650" spans="2:3" ht="12.75">
      <c r="B650" s="88"/>
      <c r="C650" s="88"/>
    </row>
    <row r="651" spans="2:3" ht="12.75">
      <c r="B651" s="88"/>
      <c r="C651" s="88"/>
    </row>
    <row r="652" spans="2:3" ht="12.75">
      <c r="B652" s="88"/>
      <c r="C652" s="88"/>
    </row>
    <row r="653" spans="2:3" ht="12.75">
      <c r="B653" s="88"/>
      <c r="C653" s="88"/>
    </row>
    <row r="654" spans="2:3" ht="12.75">
      <c r="B654" s="88"/>
      <c r="C654" s="88"/>
    </row>
    <row r="655" spans="2:3" ht="12.75">
      <c r="B655" s="88"/>
      <c r="C655" s="88"/>
    </row>
    <row r="656" spans="2:3" ht="12.75">
      <c r="B656" s="88"/>
      <c r="C656" s="88"/>
    </row>
    <row r="657" spans="2:3" ht="12.75">
      <c r="B657" s="88"/>
      <c r="C657" s="88"/>
    </row>
    <row r="658" spans="2:3" ht="12.75">
      <c r="B658" s="88"/>
      <c r="C658" s="88"/>
    </row>
    <row r="659" spans="2:3" ht="12.75">
      <c r="B659" s="88"/>
      <c r="C659" s="88"/>
    </row>
    <row r="660" spans="2:3" ht="12.75">
      <c r="B660" s="88"/>
      <c r="C660" s="88"/>
    </row>
    <row r="661" spans="2:3" ht="12.75">
      <c r="B661" s="88"/>
      <c r="C661" s="88"/>
    </row>
    <row r="662" spans="2:3" ht="12.75">
      <c r="B662" s="88"/>
      <c r="C662" s="88"/>
    </row>
    <row r="663" spans="2:3" ht="12.75">
      <c r="B663" s="88"/>
      <c r="C663" s="88"/>
    </row>
    <row r="664" spans="2:3" ht="12.75">
      <c r="B664" s="88"/>
      <c r="C664" s="88"/>
    </row>
    <row r="665" spans="2:3" ht="12.75">
      <c r="B665" s="88"/>
      <c r="C665" s="88"/>
    </row>
    <row r="666" spans="2:3" ht="12.75">
      <c r="B666" s="88"/>
      <c r="C666" s="88"/>
    </row>
    <row r="667" spans="2:3" ht="12.75">
      <c r="B667" s="88"/>
      <c r="C667" s="88"/>
    </row>
    <row r="668" spans="2:3" ht="12.75">
      <c r="B668" s="88"/>
      <c r="C668" s="88"/>
    </row>
    <row r="669" spans="2:3" ht="12.75">
      <c r="B669" s="88"/>
      <c r="C669" s="88"/>
    </row>
    <row r="670" spans="2:3" ht="12.75">
      <c r="B670" s="88"/>
      <c r="C670" s="88"/>
    </row>
    <row r="671" spans="2:3" ht="12.75">
      <c r="B671" s="88"/>
      <c r="C671" s="88"/>
    </row>
    <row r="672" spans="2:3" ht="12.75">
      <c r="B672" s="88"/>
      <c r="C672" s="88"/>
    </row>
    <row r="673" spans="2:3" ht="12.75">
      <c r="B673" s="88"/>
      <c r="C673" s="88"/>
    </row>
    <row r="674" spans="2:3" ht="12.75">
      <c r="B674" s="88"/>
      <c r="C674" s="88"/>
    </row>
    <row r="675" spans="2:3" ht="12.75">
      <c r="B675" s="88"/>
      <c r="C675" s="88"/>
    </row>
    <row r="676" spans="2:3" ht="12.75">
      <c r="B676" s="88"/>
      <c r="C676" s="88"/>
    </row>
    <row r="677" spans="2:3" ht="12.75">
      <c r="B677" s="88"/>
      <c r="C677" s="88"/>
    </row>
    <row r="678" spans="2:3" ht="12.75">
      <c r="B678" s="88"/>
      <c r="C678" s="88"/>
    </row>
    <row r="679" spans="2:3" ht="12.75">
      <c r="B679" s="88"/>
      <c r="C679" s="88"/>
    </row>
    <row r="680" spans="2:3" ht="12.75">
      <c r="B680" s="88"/>
      <c r="C680" s="88"/>
    </row>
    <row r="681" spans="2:3" ht="12.75">
      <c r="B681" s="88"/>
      <c r="C681" s="88"/>
    </row>
    <row r="682" spans="2:3" ht="12.75">
      <c r="B682" s="88"/>
      <c r="C682" s="88"/>
    </row>
    <row r="683" spans="2:3" ht="12.75">
      <c r="B683" s="88"/>
      <c r="C683" s="88"/>
    </row>
    <row r="684" spans="2:3" ht="12.75">
      <c r="B684" s="88"/>
      <c r="C684" s="88"/>
    </row>
    <row r="685" spans="2:3" ht="12.75">
      <c r="B685" s="88"/>
      <c r="C685" s="88"/>
    </row>
    <row r="686" spans="2:3" ht="12.75">
      <c r="B686" s="88"/>
      <c r="C686" s="88"/>
    </row>
    <row r="687" spans="2:3" ht="12.75">
      <c r="B687" s="88"/>
      <c r="C687" s="88"/>
    </row>
    <row r="688" spans="2:3" ht="12.75">
      <c r="B688" s="88"/>
      <c r="C688" s="88"/>
    </row>
    <row r="689" spans="2:3" ht="12.75">
      <c r="B689" s="88"/>
      <c r="C689" s="88"/>
    </row>
    <row r="690" spans="2:3" ht="12.75">
      <c r="B690" s="88"/>
      <c r="C690" s="88"/>
    </row>
    <row r="691" spans="2:3" ht="12.75">
      <c r="B691" s="88"/>
      <c r="C691" s="88"/>
    </row>
    <row r="692" spans="2:3" ht="12.75">
      <c r="B692" s="88"/>
      <c r="C692" s="88"/>
    </row>
    <row r="693" spans="2:3" ht="12.75">
      <c r="B693" s="88"/>
      <c r="C693" s="88"/>
    </row>
    <row r="694" spans="2:3" ht="12.75">
      <c r="B694" s="88"/>
      <c r="C694" s="88"/>
    </row>
    <row r="695" spans="2:3" ht="12.75">
      <c r="B695" s="88"/>
      <c r="C695" s="88"/>
    </row>
    <row r="696" spans="2:3" ht="12.75">
      <c r="B696" s="88"/>
      <c r="C696" s="88"/>
    </row>
    <row r="697" spans="2:3" ht="12.75">
      <c r="B697" s="88"/>
      <c r="C697" s="88"/>
    </row>
    <row r="698" spans="2:3" ht="12.75">
      <c r="B698" s="88"/>
      <c r="C698" s="88"/>
    </row>
    <row r="699" spans="2:3" ht="12.75">
      <c r="B699" s="88"/>
      <c r="C699" s="88"/>
    </row>
    <row r="700" spans="2:3" ht="12.75">
      <c r="B700" s="88"/>
      <c r="C700" s="88"/>
    </row>
    <row r="701" spans="2:3" ht="12.75">
      <c r="B701" s="88"/>
      <c r="C701" s="88"/>
    </row>
    <row r="702" spans="2:3" ht="12.75">
      <c r="B702" s="88"/>
      <c r="C702" s="88"/>
    </row>
    <row r="703" spans="2:3" ht="12.75">
      <c r="B703" s="88"/>
      <c r="C703" s="88"/>
    </row>
    <row r="704" spans="2:3" ht="12.75">
      <c r="B704" s="88"/>
      <c r="C704" s="88"/>
    </row>
    <row r="705" spans="2:3" ht="12.75">
      <c r="B705" s="88"/>
      <c r="C705" s="88"/>
    </row>
    <row r="706" spans="2:3" ht="12.75">
      <c r="B706" s="88"/>
      <c r="C706" s="88"/>
    </row>
    <row r="707" spans="2:3" ht="12.75">
      <c r="B707" s="88"/>
      <c r="C707" s="88"/>
    </row>
    <row r="708" spans="2:3" ht="12.75">
      <c r="B708" s="88"/>
      <c r="C708" s="88"/>
    </row>
    <row r="709" spans="2:3" ht="12.75">
      <c r="B709" s="88"/>
      <c r="C709" s="88"/>
    </row>
    <row r="710" spans="2:3" ht="12.75">
      <c r="B710" s="88"/>
      <c r="C710" s="88"/>
    </row>
    <row r="711" spans="2:3" ht="12.75">
      <c r="B711" s="88"/>
      <c r="C711" s="88"/>
    </row>
  </sheetData>
  <mergeCells count="5">
    <mergeCell ref="D8:E8"/>
    <mergeCell ref="B153:D153"/>
    <mergeCell ref="B80:D80"/>
    <mergeCell ref="B10:C10"/>
    <mergeCell ref="B38:D38"/>
  </mergeCells>
  <hyperlinks>
    <hyperlink ref="B7:E7" location="'ILE-DE-FRANCE'!A1" display="'ILE-DE-FRANCE'!A1"/>
    <hyperlink ref="B9:E9" location="'PICARDIE'!A1" display="'PICARDIE'!A1"/>
    <hyperlink ref="B12:E12" location="'BASSE-NORMANDIE'!A1" display="'BASSE-NORMANDIE'!A1"/>
    <hyperlink ref="B13:E13" location="'BOURGOGNE'!A1" display="'BOURGOGNE'!A1"/>
    <hyperlink ref="B14:E14" location="'NORD-PAS-DE-CALAIS'!A1" display="'NORD-PAS-DE-CALAIS'!A1"/>
    <hyperlink ref="B15:E15" location="'LORRAINE'!A1" display="'LORRAINE'!A1"/>
    <hyperlink ref="B16:E16" location="'ALSACE'!A1" display="'ALSACE'!A1"/>
    <hyperlink ref="B17:E17" location="'FRANCHE-COMTE'!A1" display="'FRANCHE-COMTE'!A1"/>
    <hyperlink ref="B18:E18" location="'PAYS DE LA LOIRE'!A1" display="'PAYS DE LA LOIRE'!A1"/>
    <hyperlink ref="B19:E19" location="'BRETAGNE'!A1" display="'BRETAGNE'!A1"/>
    <hyperlink ref="B20:E20" location="'POITOU-CHARENTES'!A1" display="'POITOU-CHARENTES'!A1"/>
    <hyperlink ref="B21:E21" location="'AQUITAINE'!A1" display="'AQUITAINE'!A1"/>
    <hyperlink ref="B22:E22" location="'MIDI-PYRÉNÉES'!A1" display="'MIDI-PYRÉNÉES'!A1"/>
    <hyperlink ref="B23:E23" location="'LIMOUSIN'!A1" display="'LIMOUSIN'!A1"/>
    <hyperlink ref="B24:E24" location="'RHONE-ALPES'!A1" display="'RHONE-ALPES'!A1"/>
    <hyperlink ref="B25:E25" location="'AUVERGNE'!A1" display="'AUVERGNE'!A1"/>
    <hyperlink ref="B26:E26" location="'LANGUEDOC-ROUSSILLON'!A1" display="'LANGUEDOC-ROUSSILLON'!A1"/>
    <hyperlink ref="B27:E27" location="'PACA'!A1" display="'PACA'!A1"/>
    <hyperlink ref="B28:E28" location="'CORSE'!A1" display="'CORSE'!A1"/>
    <hyperlink ref="B31:E31" location="'DOM'!A1" display="'DOM'!A1"/>
    <hyperlink ref="C12" location="'CHAMPAGNE-ARDENNE'!A1" display="CHAMPAGNE-ARDENNE"/>
    <hyperlink ref="C13" location="PICARDIE!A1" display="PICARDIE"/>
    <hyperlink ref="C14" location="'HAUTE-NORMANDIE'!A1" display="HAUTE-NORMANDIE"/>
    <hyperlink ref="C15" location="CENTRE!A1" display="CENTRE"/>
    <hyperlink ref="C16" location="'BASSE-NORMANDIE'!A1" display="BASSE-NORMANDIE"/>
    <hyperlink ref="C17" location="BOURGOGNE!A1" display="BOURGOGNE"/>
    <hyperlink ref="C18" location="'NORD-PAS-DE-CALAIS'!A1" display="NORD-PAS-DE-CALAIS"/>
    <hyperlink ref="C19" location="LORRAINE!A1" display="LORRAINE"/>
    <hyperlink ref="C20" location="ALSACE!A1" display="ALSACE"/>
    <hyperlink ref="C21" location="'FRANCHE-COMTE'!A1" display="FRANCHE-COMTE"/>
    <hyperlink ref="C22" location="'PAYS DE LA LOIRE'!A1" display="PAYS DE LA LOIRE"/>
    <hyperlink ref="C23" location="BRETAGNE!A1" display="BRETAGNE"/>
    <hyperlink ref="C24" location="'POITOU-CHARENTES'!A1" display="POITOU-CHARENTES"/>
    <hyperlink ref="C25" location="AQUITAINE!A1" display="AQUITAINE"/>
    <hyperlink ref="C26" location="'MIDI-PYRÉNÉES'!A1" display="MIDI-PYRENEES"/>
    <hyperlink ref="C27" location="LIMOUSIN!A1" display="LIMOUSIN"/>
    <hyperlink ref="C28" location="'RHONE-ALPES'!A1" display="RHONE-ALPES"/>
    <hyperlink ref="C29" location="AUVERGNE!A1" display="AUVERGNE"/>
    <hyperlink ref="C30" location="'LANGUEDOC-ROUSSILLON'!A1" display="LANGUEDOC-ROUSSILLON"/>
    <hyperlink ref="C31" location="PACA!A1" display="PROVENCE-ALPES-COTE -D'AZUR"/>
    <hyperlink ref="C32" location="CORSE!A1" display="CORSE"/>
    <hyperlink ref="C35" location="DOM!A1" display="DOM!A1"/>
    <hyperlink ref="D11:E11" location="'ILE-DE-FRANCE'!A1" display="'ILE-DE-FRANCE'!A1"/>
    <hyperlink ref="D12:E12" location="'CHAMPAGNE-ARDENNE'!A1" display="'CHAMPAGNE-ARDENNE'!A1"/>
    <hyperlink ref="D13:E13" location="PICARDIE!A1" display="PICARDIE!A1"/>
    <hyperlink ref="D14:E14" location="'HAUTE-NORMANDIE'!A1" display="'HAUTE-NORMANDIE'!A1"/>
    <hyperlink ref="D15:E15" location="CENTRE!A1" display="CENTRE!A1"/>
    <hyperlink ref="D16:E16" location="'BASSE-NORMANDIE'!A1" display="'BASSE-NORMANDIE'!A1"/>
    <hyperlink ref="D17:E17" location="BOURGOGNE!A1" display="BOURGOGNE!A1"/>
    <hyperlink ref="D18:E18" location="'NORD-PAS-DE-CALAIS'!A1" display="'NORD-PAS-DE-CALAIS'!A1"/>
    <hyperlink ref="D19:E19" location="LORRAINE!A1" display="LORRAINE!A1"/>
    <hyperlink ref="D20:E20" location="ALSACE!A1" display="ALSACE!A1"/>
    <hyperlink ref="D21:E21" location="'FRANCHE-COMTE'!A1" display="'FRANCHE-COMTE'!A1"/>
    <hyperlink ref="D22:E22" location="'PAYS DE LA LOIRE'!A1" display="'PAYS DE LA LOIRE'!A1"/>
    <hyperlink ref="D23:E23" location="BRETAGNE!A1" display="BRETAGNE!A1"/>
    <hyperlink ref="D24:E24" location="'POITOU-CHARENTES'!A1" display="'POITOU-CHARENTES'!A1"/>
    <hyperlink ref="D25:E25" location="AQUITAINE!A1" display="AQUITAINE!A1"/>
    <hyperlink ref="D26:E26" location="'MIDI-PYRÉNÉES'!A1" display="'MIDI-PYRÉNÉES'!A1"/>
    <hyperlink ref="D27:E27" location="LIMOUSIN!A1" display="LIMOUSIN!A1"/>
    <hyperlink ref="D28:E28" location="'RHONE-ALPES'!A1" display="'RHONE-ALPES'!A1"/>
    <hyperlink ref="D29:E29" location="AUVERGNE!A1" display="AUVERGNE!A1"/>
    <hyperlink ref="D30:E30" location="'LANGUEDOC-ROUSSILLON'!A1" display="'LANGUEDOC-ROUSSILLON'!A1"/>
    <hyperlink ref="D31:E31" location="PACA!A1" display="PACA!A1"/>
    <hyperlink ref="D32:E32" location="CORSE!A1" display="CORSE!A1"/>
    <hyperlink ref="D35:E35" location="DOM!A1" display="DOM!A1"/>
    <hyperlink ref="B12" location="'CHAMPAGNE-ARDENNE'!A1" display="'CHAMPAGNE-ARDENNE'!A1"/>
    <hyperlink ref="B13" location="PICARDIE!A1" display="PICARDIE!A1"/>
    <hyperlink ref="B14" location="'HAUTE-NORMANDIE'!A1" display="'HAUTE-NORMANDIE'!A1"/>
    <hyperlink ref="B15" location="CENTRE!A1" display="CENTRE!A1"/>
    <hyperlink ref="B16" location="'BASSE-NORMANDIE'!A1" display="'BASSE-NORMANDIE'!A1"/>
    <hyperlink ref="B17" location="BOURGOGNE!A1" display="BOURGOGNE!A1"/>
    <hyperlink ref="B18" location="'NORD-PAS-DE-CALAIS'!A1" display="'NORD-PAS-DE-CALAIS'!A1"/>
    <hyperlink ref="B19" location="LORRAINE!A1" display="LORRAINE!A1"/>
    <hyperlink ref="B20" location="ALSACE!A1" display="ALSACE!A1"/>
    <hyperlink ref="B21" location="'FRANCHE-COMTE'!A1" display="'FRANCHE-COMTE'!A1"/>
    <hyperlink ref="B22" location="'PAYS DE LA LOIRE'!A1" display="'PAYS DE LA LOIRE'!A1"/>
    <hyperlink ref="B23" location="BRETAGNE!A1" display="BRETAGNE!A1"/>
    <hyperlink ref="B24" location="'POITOU-CHARENTES'!A1" display="'POITOU-CHARENTES'!A1"/>
    <hyperlink ref="B25" location="AQUITAINE!A1" display="AQUITAINE!A1"/>
    <hyperlink ref="B26" location="'MIDI-PYRÉNÉES'!A1" display="'MIDI-PYRÉNÉES'!A1"/>
    <hyperlink ref="B27" location="LIMOUSIN!A1" display="LIMOUSIN!A1"/>
    <hyperlink ref="B28" location="'RHONE-ALPES'!A1" display="'RHONE-ALPES'!A1"/>
    <hyperlink ref="B31" location="PACA!A1" display="PACA!A1"/>
    <hyperlink ref="B11" location="'ILE-DE-FRANCE'!A1" display="'ILE-DE-FRANCE'!A1"/>
    <hyperlink ref="B29" location="AUVERGNE!A1" display="AUVERGNE!A1"/>
    <hyperlink ref="B30" location="'LANGUEDOC-ROUSSILLON'!A1" display="'LANGUEDOC-ROUSSILLON'!A1"/>
    <hyperlink ref="B32" location="CORSE!A1" display="CORSE!A1"/>
    <hyperlink ref="C11" location="'ILE-DE-FRANCE'!A1" display="ILE-DE-FRANCE"/>
  </hyperlinks>
  <printOptions horizontalCentered="1" verticalCentered="1"/>
  <pageMargins left="0.2" right="0.2" top="0.26" bottom="0.21" header="0.29" footer="0.23"/>
  <pageSetup horizontalDpi="600" verticalDpi="600" orientation="portrait" paperSize="9" scale="85" r:id="rId2"/>
  <rowBreaks count="1" manualBreakCount="1">
    <brk id="80" min="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54</v>
      </c>
      <c r="C10" s="9" t="s">
        <v>56</v>
      </c>
      <c r="D10" s="117">
        <f>'Tableau 223'!D101</f>
        <v>54.893764</v>
      </c>
      <c r="E10" s="8">
        <v>54</v>
      </c>
    </row>
    <row r="11" spans="2:5" ht="12.75">
      <c r="B11" s="6">
        <v>55</v>
      </c>
      <c r="C11" s="7" t="s">
        <v>57</v>
      </c>
      <c r="D11" s="118">
        <f>'Tableau 223'!D102</f>
        <v>13.081403</v>
      </c>
      <c r="E11" s="6">
        <v>55</v>
      </c>
    </row>
    <row r="12" spans="2:5" ht="12.75">
      <c r="B12" s="8">
        <v>57</v>
      </c>
      <c r="C12" s="9" t="s">
        <v>59</v>
      </c>
      <c r="D12" s="117">
        <f>'Tableau 223'!D104</f>
        <v>77.900091</v>
      </c>
      <c r="E12" s="8">
        <v>57</v>
      </c>
    </row>
    <row r="13" spans="2:5" ht="12.75">
      <c r="B13" s="6">
        <v>88</v>
      </c>
      <c r="C13" s="7" t="s">
        <v>90</v>
      </c>
      <c r="D13" s="118">
        <f>'Tableau 223'!D135</f>
        <v>29.200225</v>
      </c>
      <c r="E13" s="6">
        <v>88</v>
      </c>
    </row>
    <row r="14" spans="2:5" ht="13.5" thickBot="1">
      <c r="B14" s="105" t="s">
        <v>137</v>
      </c>
      <c r="C14" s="100" t="s">
        <v>110</v>
      </c>
      <c r="D14" s="110">
        <f>SUM(D10:D13)</f>
        <v>175.075483</v>
      </c>
      <c r="E14" s="106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3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67</v>
      </c>
      <c r="C10" s="9" t="s">
        <v>69</v>
      </c>
      <c r="D10" s="117">
        <f>'Tableau 223'!D114</f>
        <v>124.159182</v>
      </c>
      <c r="E10" s="8">
        <v>67</v>
      </c>
    </row>
    <row r="11" spans="2:5" ht="12.75">
      <c r="B11" s="6">
        <v>68</v>
      </c>
      <c r="C11" s="7" t="s">
        <v>70</v>
      </c>
      <c r="D11" s="118">
        <f>'Tableau 223'!D115</f>
        <v>62.152441</v>
      </c>
      <c r="E11" s="6">
        <v>68</v>
      </c>
    </row>
    <row r="12" spans="2:5" ht="13.5" thickBot="1">
      <c r="B12" s="105" t="s">
        <v>137</v>
      </c>
      <c r="C12" s="100" t="s">
        <v>111</v>
      </c>
      <c r="D12" s="110">
        <f>SUM(D10:D11)</f>
        <v>186.311623</v>
      </c>
      <c r="E12" s="106"/>
    </row>
    <row r="13" ht="12.75">
      <c r="B13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25</v>
      </c>
      <c r="C10" s="9" t="s">
        <v>27</v>
      </c>
      <c r="D10" s="117">
        <f>'Tableau 223'!D68</f>
        <v>43.553673</v>
      </c>
      <c r="E10" s="8">
        <v>25</v>
      </c>
    </row>
    <row r="11" spans="2:5" ht="12.75">
      <c r="B11" s="6">
        <v>39</v>
      </c>
      <c r="C11" s="7" t="s">
        <v>41</v>
      </c>
      <c r="D11" s="118">
        <f>'Tableau 223'!D86</f>
        <v>22.28342</v>
      </c>
      <c r="E11" s="6">
        <v>39</v>
      </c>
    </row>
    <row r="12" spans="2:5" ht="12.75">
      <c r="B12" s="8">
        <v>70</v>
      </c>
      <c r="C12" s="9" t="s">
        <v>72</v>
      </c>
      <c r="D12" s="117">
        <f>'Tableau 223'!D117</f>
        <v>14.408044</v>
      </c>
      <c r="E12" s="8">
        <v>70</v>
      </c>
    </row>
    <row r="13" spans="2:5" ht="12.75">
      <c r="B13" s="6">
        <v>90</v>
      </c>
      <c r="C13" s="7" t="s">
        <v>92</v>
      </c>
      <c r="D13" s="118">
        <f>'Tableau 223'!D137</f>
        <v>8.570112</v>
      </c>
      <c r="E13" s="6">
        <v>90</v>
      </c>
    </row>
    <row r="14" spans="2:5" ht="13.5" thickBot="1">
      <c r="B14" s="105" t="s">
        <v>137</v>
      </c>
      <c r="C14" s="100" t="s">
        <v>112</v>
      </c>
      <c r="D14" s="110">
        <f>SUM(D10:D13)</f>
        <v>88.81524900000001</v>
      </c>
      <c r="E14" s="106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16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7">
        <v>44</v>
      </c>
      <c r="C10" s="9" t="s">
        <v>46</v>
      </c>
      <c r="D10" s="34">
        <f>'Tableau 223'!D91</f>
        <v>152.061637</v>
      </c>
      <c r="E10" s="57">
        <v>44</v>
      </c>
    </row>
    <row r="11" spans="2:5" ht="12.75">
      <c r="B11" s="6">
        <v>49</v>
      </c>
      <c r="C11" s="7" t="s">
        <v>51</v>
      </c>
      <c r="D11" s="33">
        <f>'Tableau 223'!D96</f>
        <v>76.407188</v>
      </c>
      <c r="E11" s="6">
        <v>49</v>
      </c>
    </row>
    <row r="12" spans="2:5" ht="12.75">
      <c r="B12" s="57">
        <v>53</v>
      </c>
      <c r="C12" s="9" t="s">
        <v>55</v>
      </c>
      <c r="D12" s="34">
        <f>'Tableau 223'!D100</f>
        <v>27.424117</v>
      </c>
      <c r="E12" s="57">
        <v>53</v>
      </c>
    </row>
    <row r="13" spans="2:5" ht="12.75">
      <c r="B13" s="6">
        <v>72</v>
      </c>
      <c r="C13" s="7" t="s">
        <v>74</v>
      </c>
      <c r="D13" s="33">
        <f>'Tableau 223'!D119</f>
        <v>43.160864</v>
      </c>
      <c r="E13" s="6">
        <v>72</v>
      </c>
    </row>
    <row r="14" spans="2:5" ht="12.75">
      <c r="B14" s="57">
        <v>85</v>
      </c>
      <c r="C14" s="9" t="s">
        <v>87</v>
      </c>
      <c r="D14" s="34">
        <f>'Tableau 223'!D132</f>
        <v>67.523564</v>
      </c>
      <c r="E14" s="57">
        <v>85</v>
      </c>
    </row>
    <row r="15" spans="2:5" ht="13.5" thickBot="1">
      <c r="B15" s="105" t="s">
        <v>137</v>
      </c>
      <c r="C15" s="100" t="s">
        <v>113</v>
      </c>
      <c r="D15" s="110">
        <f>SUM(D10:D14)</f>
        <v>366.57737</v>
      </c>
      <c r="E15" s="106"/>
    </row>
    <row r="16" ht="12.75">
      <c r="B16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149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22</v>
      </c>
      <c r="C10" s="9" t="s">
        <v>24</v>
      </c>
      <c r="D10" s="117">
        <f>'Tableau 223'!D65</f>
        <v>54.678678</v>
      </c>
      <c r="E10" s="8">
        <v>22</v>
      </c>
    </row>
    <row r="11" spans="2:5" ht="12.75">
      <c r="B11" s="6">
        <v>29</v>
      </c>
      <c r="C11" s="7" t="s">
        <v>31</v>
      </c>
      <c r="D11" s="118">
        <f>'Tableau 223'!D72</f>
        <v>81.282471</v>
      </c>
      <c r="E11" s="6">
        <v>29</v>
      </c>
    </row>
    <row r="12" spans="2:5" ht="12.75">
      <c r="B12" s="8">
        <v>35</v>
      </c>
      <c r="C12" s="9" t="s">
        <v>37</v>
      </c>
      <c r="D12" s="117">
        <f>'Tableau 223'!D78</f>
        <v>106.229898</v>
      </c>
      <c r="E12" s="8">
        <v>35</v>
      </c>
    </row>
    <row r="13" spans="2:5" ht="12.75">
      <c r="B13" s="6">
        <v>56</v>
      </c>
      <c r="C13" s="7" t="s">
        <v>58</v>
      </c>
      <c r="D13" s="118">
        <f>'Tableau 223'!D103</f>
        <v>76.981597</v>
      </c>
      <c r="E13" s="6">
        <v>56</v>
      </c>
    </row>
    <row r="14" spans="2:5" ht="13.5" thickBot="1">
      <c r="B14" s="105" t="s">
        <v>137</v>
      </c>
      <c r="C14" s="100" t="s">
        <v>114</v>
      </c>
      <c r="D14" s="110">
        <f>SUM(D10:D13)</f>
        <v>319.172644</v>
      </c>
      <c r="E14" s="106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149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16</v>
      </c>
      <c r="C10" s="9" t="s">
        <v>15</v>
      </c>
      <c r="D10" s="117">
        <f>'Tableau 223'!D58</f>
        <v>38.943147</v>
      </c>
      <c r="E10" s="8">
        <v>16</v>
      </c>
    </row>
    <row r="11" spans="2:5" ht="12.75">
      <c r="B11" s="6">
        <v>17</v>
      </c>
      <c r="C11" s="7" t="s">
        <v>16</v>
      </c>
      <c r="D11" s="118">
        <f>'Tableau 223'!D59</f>
        <v>73.591797</v>
      </c>
      <c r="E11" s="6">
        <v>17</v>
      </c>
    </row>
    <row r="12" spans="2:5" ht="12.75">
      <c r="B12" s="8">
        <v>79</v>
      </c>
      <c r="C12" s="9" t="s">
        <v>81</v>
      </c>
      <c r="D12" s="117">
        <f>'Tableau 223'!D126</f>
        <v>32.693496</v>
      </c>
      <c r="E12" s="8">
        <v>79</v>
      </c>
    </row>
    <row r="13" spans="2:5" ht="12.75">
      <c r="B13" s="6">
        <v>86</v>
      </c>
      <c r="C13" s="7" t="s">
        <v>88</v>
      </c>
      <c r="D13" s="118">
        <f>'Tableau 223'!D133</f>
        <v>39.860895</v>
      </c>
      <c r="E13" s="6">
        <v>86</v>
      </c>
    </row>
    <row r="14" spans="2:5" ht="13.5" thickBot="1">
      <c r="B14" s="105" t="s">
        <v>137</v>
      </c>
      <c r="C14" s="100" t="s">
        <v>115</v>
      </c>
      <c r="D14" s="110">
        <f>SUM(D10:D13)</f>
        <v>185.089335</v>
      </c>
      <c r="E14" s="106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16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7">
        <v>24</v>
      </c>
      <c r="C10" s="9" t="s">
        <v>26</v>
      </c>
      <c r="D10" s="34">
        <f>'Tableau 223'!D67</f>
        <v>44.610187</v>
      </c>
      <c r="E10" s="57">
        <v>24</v>
      </c>
    </row>
    <row r="11" spans="2:5" ht="12.75">
      <c r="B11" s="6">
        <v>33</v>
      </c>
      <c r="C11" s="7" t="s">
        <v>35</v>
      </c>
      <c r="D11" s="33">
        <f>'Tableau 223'!D76</f>
        <v>185.679955</v>
      </c>
      <c r="E11" s="6">
        <v>33</v>
      </c>
    </row>
    <row r="12" spans="2:5" ht="12.75">
      <c r="B12" s="57">
        <v>40</v>
      </c>
      <c r="C12" s="9" t="s">
        <v>42</v>
      </c>
      <c r="D12" s="34">
        <f>'Tableau 223'!D87</f>
        <v>47.307103</v>
      </c>
      <c r="E12" s="57">
        <v>40</v>
      </c>
    </row>
    <row r="13" spans="2:5" ht="12.75">
      <c r="B13" s="6">
        <v>47</v>
      </c>
      <c r="C13" s="7" t="s">
        <v>49</v>
      </c>
      <c r="D13" s="33">
        <f>'Tableau 223'!D94</f>
        <v>39.38205</v>
      </c>
      <c r="E13" s="6">
        <v>47</v>
      </c>
    </row>
    <row r="14" spans="2:5" ht="12.75">
      <c r="B14" s="57">
        <v>64</v>
      </c>
      <c r="C14" s="9" t="s">
        <v>66</v>
      </c>
      <c r="D14" s="34">
        <f>'Tableau 223'!D111</f>
        <v>81.57719</v>
      </c>
      <c r="E14" s="57">
        <v>64</v>
      </c>
    </row>
    <row r="15" spans="2:5" ht="13.5" thickBot="1">
      <c r="B15" s="105" t="s">
        <v>137</v>
      </c>
      <c r="C15" s="100" t="s">
        <v>116</v>
      </c>
      <c r="D15" s="110">
        <f>SUM(D10:D14)</f>
        <v>398.55648499999995</v>
      </c>
      <c r="E15" s="106"/>
    </row>
    <row r="16" ht="12.75">
      <c r="B16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19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150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6">
        <v>9</v>
      </c>
      <c r="C10" s="9" t="s">
        <v>8</v>
      </c>
      <c r="D10" s="34">
        <f>'Tableau 223'!D51</f>
        <v>11.675784</v>
      </c>
      <c r="E10" s="56">
        <v>9</v>
      </c>
    </row>
    <row r="11" spans="2:5" ht="12.75">
      <c r="B11" s="55">
        <v>12</v>
      </c>
      <c r="C11" s="7" t="s">
        <v>11</v>
      </c>
      <c r="D11" s="33">
        <f>'Tableau 223'!D54</f>
        <v>28.744158</v>
      </c>
      <c r="E11" s="55">
        <v>12</v>
      </c>
    </row>
    <row r="12" spans="2:5" ht="12.75">
      <c r="B12" s="56">
        <v>31</v>
      </c>
      <c r="C12" s="9" t="s">
        <v>33</v>
      </c>
      <c r="D12" s="34">
        <f>'Tableau 223'!D74</f>
        <v>164.83057</v>
      </c>
      <c r="E12" s="56">
        <v>31</v>
      </c>
    </row>
    <row r="13" spans="2:5" ht="12.75">
      <c r="B13" s="55">
        <v>32</v>
      </c>
      <c r="C13" s="7" t="s">
        <v>34</v>
      </c>
      <c r="D13" s="33">
        <f>'Tableau 223'!D75</f>
        <v>20.612633</v>
      </c>
      <c r="E13" s="55">
        <v>32</v>
      </c>
    </row>
    <row r="14" spans="2:5" ht="12.75">
      <c r="B14" s="56">
        <v>46</v>
      </c>
      <c r="C14" s="9" t="s">
        <v>48</v>
      </c>
      <c r="D14" s="34">
        <f>'Tableau 223'!D93</f>
        <v>15.851068</v>
      </c>
      <c r="E14" s="56">
        <v>46</v>
      </c>
    </row>
    <row r="15" spans="2:5" ht="12.75">
      <c r="B15" s="55">
        <v>65</v>
      </c>
      <c r="C15" s="7" t="s">
        <v>67</v>
      </c>
      <c r="D15" s="33">
        <f>'Tableau 223'!D112</f>
        <v>19.075832</v>
      </c>
      <c r="E15" s="55">
        <v>65</v>
      </c>
    </row>
    <row r="16" spans="2:5" ht="12.75">
      <c r="B16" s="56">
        <v>81</v>
      </c>
      <c r="C16" s="9" t="s">
        <v>83</v>
      </c>
      <c r="D16" s="34">
        <f>'Tableau 223'!D128</f>
        <v>37.04696</v>
      </c>
      <c r="E16" s="56">
        <v>81</v>
      </c>
    </row>
    <row r="17" spans="2:5" ht="12.75">
      <c r="B17" s="55">
        <v>82</v>
      </c>
      <c r="C17" s="7" t="s">
        <v>84</v>
      </c>
      <c r="D17" s="33">
        <f>'Tableau 223'!D129</f>
        <v>22.252411</v>
      </c>
      <c r="E17" s="55">
        <v>82</v>
      </c>
    </row>
    <row r="18" spans="2:5" ht="13.5" thickBot="1">
      <c r="B18" s="105" t="s">
        <v>137</v>
      </c>
      <c r="C18" s="100" t="s">
        <v>117</v>
      </c>
      <c r="D18" s="110">
        <f>SUM(D10:D17)</f>
        <v>320.08941599999997</v>
      </c>
      <c r="E18" s="106"/>
    </row>
    <row r="19" ht="12.75">
      <c r="B19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14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7">
        <v>19</v>
      </c>
      <c r="C10" s="9" t="s">
        <v>18</v>
      </c>
      <c r="D10" s="34">
        <f>'Tableau 223'!D61</f>
        <v>21.470353</v>
      </c>
      <c r="E10" s="57">
        <v>19</v>
      </c>
    </row>
    <row r="11" spans="2:5" ht="12.75">
      <c r="B11" s="6">
        <v>23</v>
      </c>
      <c r="C11" s="7" t="s">
        <v>25</v>
      </c>
      <c r="D11" s="33">
        <f>'Tableau 223'!D66</f>
        <v>7.570293</v>
      </c>
      <c r="E11" s="6">
        <v>23</v>
      </c>
    </row>
    <row r="12" spans="2:5" ht="12.75">
      <c r="B12" s="57">
        <v>87</v>
      </c>
      <c r="C12" s="9" t="s">
        <v>89</v>
      </c>
      <c r="D12" s="34">
        <f>'Tableau 223'!D134</f>
        <v>37.441931</v>
      </c>
      <c r="E12" s="57">
        <v>87</v>
      </c>
    </row>
    <row r="13" spans="2:5" ht="13.5" thickBot="1">
      <c r="B13" s="105" t="s">
        <v>137</v>
      </c>
      <c r="C13" s="100" t="s">
        <v>118</v>
      </c>
      <c r="D13" s="110">
        <f>SUM(D10:D12)</f>
        <v>66.48257699999999</v>
      </c>
      <c r="E13" s="106"/>
    </row>
    <row r="14" ht="12.75">
      <c r="B14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E19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6">
        <v>1</v>
      </c>
      <c r="C10" s="9" t="s">
        <v>0</v>
      </c>
      <c r="D10" s="34">
        <f>'Tableau 223'!D43</f>
        <v>59.220646</v>
      </c>
      <c r="E10" s="56">
        <v>1</v>
      </c>
    </row>
    <row r="11" spans="2:5" ht="12.75">
      <c r="B11" s="55">
        <v>7</v>
      </c>
      <c r="C11" s="7" t="s">
        <v>6</v>
      </c>
      <c r="D11" s="33">
        <f>'Tableau 223'!D49</f>
        <v>29.682458</v>
      </c>
      <c r="E11" s="55">
        <v>7</v>
      </c>
    </row>
    <row r="12" spans="2:5" ht="12.75">
      <c r="B12" s="56">
        <v>26</v>
      </c>
      <c r="C12" s="9" t="s">
        <v>28</v>
      </c>
      <c r="D12" s="34">
        <f>'Tableau 223'!D69</f>
        <v>52.443058</v>
      </c>
      <c r="E12" s="56">
        <v>26</v>
      </c>
    </row>
    <row r="13" spans="2:5" ht="12.75">
      <c r="B13" s="55">
        <v>38</v>
      </c>
      <c r="C13" s="7" t="s">
        <v>40</v>
      </c>
      <c r="D13" s="33">
        <f>'Tableau 223'!D85</f>
        <v>132.637191</v>
      </c>
      <c r="E13" s="55">
        <v>38</v>
      </c>
    </row>
    <row r="14" spans="2:5" ht="12.75">
      <c r="B14" s="56">
        <v>42</v>
      </c>
      <c r="C14" s="9" t="s">
        <v>44</v>
      </c>
      <c r="D14" s="34">
        <f>'Tableau 223'!D89</f>
        <v>65.003329</v>
      </c>
      <c r="E14" s="56">
        <v>42</v>
      </c>
    </row>
    <row r="15" spans="2:5" ht="12.75">
      <c r="B15" s="55">
        <v>69</v>
      </c>
      <c r="C15" s="7" t="s">
        <v>71</v>
      </c>
      <c r="D15" s="33">
        <f>'Tableau 223'!D116</f>
        <v>222.991766</v>
      </c>
      <c r="E15" s="55">
        <v>69</v>
      </c>
    </row>
    <row r="16" spans="2:5" ht="12.75">
      <c r="B16" s="56">
        <v>73</v>
      </c>
      <c r="C16" s="9" t="s">
        <v>75</v>
      </c>
      <c r="D16" s="34">
        <f>'Tableau 223'!D120</f>
        <v>54.527754</v>
      </c>
      <c r="E16" s="56">
        <v>73</v>
      </c>
    </row>
    <row r="17" spans="2:5" ht="12.75">
      <c r="B17" s="55">
        <v>74</v>
      </c>
      <c r="C17" s="7" t="s">
        <v>76</v>
      </c>
      <c r="D17" s="33">
        <f>'Tableau 223'!D121</f>
        <v>110.145709</v>
      </c>
      <c r="E17" s="55">
        <v>74</v>
      </c>
    </row>
    <row r="18" spans="2:5" ht="13.5" thickBot="1">
      <c r="B18" s="105" t="s">
        <v>137</v>
      </c>
      <c r="C18" s="100" t="s">
        <v>119</v>
      </c>
      <c r="D18" s="110">
        <f>SUM(D10:D17)</f>
        <v>726.6519109999999</v>
      </c>
      <c r="E18" s="106"/>
    </row>
    <row r="19" ht="12.75">
      <c r="B19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showGridLines="0" showRowColHeaders="0" workbookViewId="0" topLeftCell="A1">
      <selection activeCell="A1" sqref="A1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5"/>
      <c r="C5" s="2"/>
      <c r="D5" s="2"/>
      <c r="E5" s="3"/>
    </row>
    <row r="6" spans="2:5" ht="13.5" thickBot="1">
      <c r="B6" s="41" t="s">
        <v>148</v>
      </c>
      <c r="C6" s="18"/>
      <c r="D6" s="36"/>
      <c r="E6" s="12"/>
    </row>
    <row r="7" spans="2:5" ht="12.75">
      <c r="B7" s="44"/>
      <c r="C7" s="45"/>
      <c r="D7" s="46"/>
      <c r="E7" s="61"/>
    </row>
    <row r="8" spans="2:5" ht="22.5">
      <c r="B8" s="47"/>
      <c r="C8" s="53" t="s">
        <v>139</v>
      </c>
      <c r="D8" s="43" t="s">
        <v>128</v>
      </c>
      <c r="E8" s="43" t="s">
        <v>139</v>
      </c>
    </row>
    <row r="9" spans="2:5" ht="12.75">
      <c r="B9" s="8">
        <v>75</v>
      </c>
      <c r="C9" s="9" t="s">
        <v>77</v>
      </c>
      <c r="D9" s="34">
        <f>'Tableau 223'!D122</f>
        <v>1114.917806</v>
      </c>
      <c r="E9" s="97">
        <v>75</v>
      </c>
    </row>
    <row r="10" spans="2:5" ht="12.75">
      <c r="B10" s="6">
        <v>77</v>
      </c>
      <c r="C10" s="7" t="s">
        <v>79</v>
      </c>
      <c r="D10" s="33">
        <f>'Tableau 223'!D124</f>
        <v>117.856401</v>
      </c>
      <c r="E10" s="98">
        <v>77</v>
      </c>
    </row>
    <row r="11" spans="2:5" ht="12.75">
      <c r="B11" s="8">
        <v>78</v>
      </c>
      <c r="C11" s="9" t="s">
        <v>80</v>
      </c>
      <c r="D11" s="34">
        <f>'Tableau 223'!D125</f>
        <v>278.713561</v>
      </c>
      <c r="E11" s="97">
        <v>78</v>
      </c>
    </row>
    <row r="12" spans="2:5" ht="12.75">
      <c r="B12" s="6">
        <v>91</v>
      </c>
      <c r="C12" s="7" t="s">
        <v>93</v>
      </c>
      <c r="D12" s="33">
        <f>'Tableau 223'!D138</f>
        <v>110.607183</v>
      </c>
      <c r="E12" s="98">
        <v>91</v>
      </c>
    </row>
    <row r="13" spans="2:5" ht="12.75">
      <c r="B13" s="8">
        <v>92</v>
      </c>
      <c r="C13" s="9" t="s">
        <v>94</v>
      </c>
      <c r="D13" s="34">
        <f>'Tableau 223'!D139</f>
        <v>474.408735</v>
      </c>
      <c r="E13" s="97">
        <v>92</v>
      </c>
    </row>
    <row r="14" spans="2:5" ht="12.75">
      <c r="B14" s="6">
        <v>93</v>
      </c>
      <c r="C14" s="7" t="s">
        <v>95</v>
      </c>
      <c r="D14" s="33">
        <f>'Tableau 223'!D140</f>
        <v>124.793631</v>
      </c>
      <c r="E14" s="98">
        <v>93</v>
      </c>
    </row>
    <row r="15" spans="2:5" ht="12.75">
      <c r="B15" s="8">
        <v>94</v>
      </c>
      <c r="C15" s="9" t="s">
        <v>96</v>
      </c>
      <c r="D15" s="34">
        <f>'Tableau 223'!D141</f>
        <v>155.434886</v>
      </c>
      <c r="E15" s="97">
        <v>94</v>
      </c>
    </row>
    <row r="16" spans="2:5" ht="12.75">
      <c r="B16" s="6">
        <v>95</v>
      </c>
      <c r="C16" s="7" t="s">
        <v>97</v>
      </c>
      <c r="D16" s="33">
        <f>'Tableau 223'!D142</f>
        <v>100.595196</v>
      </c>
      <c r="E16" s="98">
        <v>95</v>
      </c>
    </row>
    <row r="17" spans="2:5" ht="13.5" thickBot="1">
      <c r="B17" s="99" t="s">
        <v>137</v>
      </c>
      <c r="C17" s="100" t="s">
        <v>102</v>
      </c>
      <c r="D17" s="101">
        <f>SUM(D9:D16)</f>
        <v>2477.3273990000002</v>
      </c>
      <c r="E17" s="102"/>
    </row>
    <row r="18" ht="12.75">
      <c r="B18" s="42" t="s">
        <v>135</v>
      </c>
    </row>
    <row r="21" ht="12.75">
      <c r="B21" s="11"/>
    </row>
  </sheetData>
  <hyperlinks>
    <hyperlink ref="A3" location="'Tableau 223'!A1" display="Retour"/>
  </hyperlink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E16"/>
  <sheetViews>
    <sheetView showGridLines="0" showRowColHeaders="0" workbookViewId="0" topLeftCell="A1">
      <selection activeCell="B8" sqref="B8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2.75">
      <c r="B7" s="12"/>
      <c r="C7" s="17"/>
      <c r="D7" s="18"/>
      <c r="E7" s="36"/>
    </row>
    <row r="8" spans="2:5" ht="13.5" thickBot="1">
      <c r="B8" s="41" t="s">
        <v>148</v>
      </c>
      <c r="C8" s="18"/>
      <c r="D8" s="36"/>
      <c r="E8" s="12"/>
    </row>
    <row r="9" spans="2:5" ht="12.75">
      <c r="B9" s="44"/>
      <c r="C9" s="45"/>
      <c r="D9" s="46"/>
      <c r="E9" s="61"/>
    </row>
    <row r="10" spans="2:5" ht="22.5">
      <c r="B10" s="47"/>
      <c r="C10" s="53" t="s">
        <v>139</v>
      </c>
      <c r="D10" s="43" t="s">
        <v>128</v>
      </c>
      <c r="E10" s="43" t="s">
        <v>139</v>
      </c>
    </row>
    <row r="11" spans="2:5" ht="12.75">
      <c r="B11" s="120" t="s">
        <v>141</v>
      </c>
      <c r="C11" s="9" t="s">
        <v>2</v>
      </c>
      <c r="D11" s="117">
        <f>'Tableau 223'!D45</f>
        <v>32.185991</v>
      </c>
      <c r="E11" s="120" t="s">
        <v>141</v>
      </c>
    </row>
    <row r="12" spans="2:5" ht="12.75">
      <c r="B12" s="6">
        <v>15</v>
      </c>
      <c r="C12" s="7" t="s">
        <v>14</v>
      </c>
      <c r="D12" s="118">
        <f>'Tableau 223'!D57</f>
        <v>15.145101</v>
      </c>
      <c r="E12" s="6">
        <v>15</v>
      </c>
    </row>
    <row r="13" spans="2:5" ht="12.75">
      <c r="B13" s="8">
        <v>43</v>
      </c>
      <c r="C13" s="9" t="s">
        <v>45</v>
      </c>
      <c r="D13" s="117">
        <f>'Tableau 223'!D90</f>
        <v>16.69642</v>
      </c>
      <c r="E13" s="8">
        <v>43</v>
      </c>
    </row>
    <row r="14" spans="2:5" ht="12.75">
      <c r="B14" s="6">
        <v>63</v>
      </c>
      <c r="C14" s="7" t="s">
        <v>65</v>
      </c>
      <c r="D14" s="118">
        <f>'Tableau 223'!D110</f>
        <v>61.181765</v>
      </c>
      <c r="E14" s="6">
        <v>63</v>
      </c>
    </row>
    <row r="15" spans="2:5" ht="13.5" thickBot="1">
      <c r="B15" s="105" t="s">
        <v>137</v>
      </c>
      <c r="C15" s="100" t="s">
        <v>120</v>
      </c>
      <c r="D15" s="110">
        <f>SUM(D11:D14)</f>
        <v>125.209277</v>
      </c>
      <c r="E15" s="110"/>
    </row>
    <row r="16" ht="12.75">
      <c r="B16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E16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57">
        <v>11</v>
      </c>
      <c r="C10" s="9" t="s">
        <v>10</v>
      </c>
      <c r="D10" s="34">
        <f>'Tableau 223'!D53</f>
        <v>29.678273</v>
      </c>
      <c r="E10" s="57">
        <v>11</v>
      </c>
    </row>
    <row r="11" spans="2:5" ht="12.75">
      <c r="B11" s="6">
        <v>30</v>
      </c>
      <c r="C11" s="7" t="s">
        <v>32</v>
      </c>
      <c r="D11" s="33">
        <f>'Tableau 223'!D73</f>
        <v>73.336061</v>
      </c>
      <c r="E11" s="6">
        <v>30</v>
      </c>
    </row>
    <row r="12" spans="2:5" ht="12.75">
      <c r="B12" s="57">
        <v>34</v>
      </c>
      <c r="C12" s="9" t="s">
        <v>36</v>
      </c>
      <c r="D12" s="34">
        <f>'Tableau 223'!D77</f>
        <v>131.978162</v>
      </c>
      <c r="E12" s="57">
        <v>34</v>
      </c>
    </row>
    <row r="13" spans="2:5" ht="12.75">
      <c r="B13" s="6">
        <v>48</v>
      </c>
      <c r="C13" s="7" t="s">
        <v>50</v>
      </c>
      <c r="D13" s="33">
        <f>'Tableau 223'!D95</f>
        <v>5.825516</v>
      </c>
      <c r="E13" s="6">
        <v>48</v>
      </c>
    </row>
    <row r="14" spans="2:5" ht="12.75">
      <c r="B14" s="57">
        <v>66</v>
      </c>
      <c r="C14" s="9" t="s">
        <v>68</v>
      </c>
      <c r="D14" s="34">
        <f>'Tableau 223'!D113</f>
        <v>49.218306</v>
      </c>
      <c r="E14" s="57">
        <v>66</v>
      </c>
    </row>
    <row r="15" spans="2:5" ht="13.5" thickBot="1">
      <c r="B15" s="105" t="s">
        <v>137</v>
      </c>
      <c r="C15" s="100" t="s">
        <v>121</v>
      </c>
      <c r="D15" s="110">
        <f>SUM(D10:D14)</f>
        <v>290.036318</v>
      </c>
      <c r="E15" s="106"/>
    </row>
    <row r="16" ht="12.75">
      <c r="B16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E17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33.6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121" t="s">
        <v>142</v>
      </c>
      <c r="C10" s="9" t="s">
        <v>3</v>
      </c>
      <c r="D10" s="34">
        <f>'Tableau 223'!D46</f>
        <v>20.347152</v>
      </c>
      <c r="E10" s="121" t="s">
        <v>142</v>
      </c>
    </row>
    <row r="11" spans="2:5" ht="12.75">
      <c r="B11" s="122" t="s">
        <v>143</v>
      </c>
      <c r="C11" s="7" t="s">
        <v>4</v>
      </c>
      <c r="D11" s="33">
        <f>'Tableau 223'!D47</f>
        <v>16.302127</v>
      </c>
      <c r="E11" s="122" t="s">
        <v>143</v>
      </c>
    </row>
    <row r="12" spans="2:5" ht="12.75">
      <c r="B12" s="121" t="s">
        <v>144</v>
      </c>
      <c r="C12" s="9" t="s">
        <v>5</v>
      </c>
      <c r="D12" s="34">
        <f>'Tableau 223'!D48</f>
        <v>195.015543</v>
      </c>
      <c r="E12" s="121" t="s">
        <v>144</v>
      </c>
    </row>
    <row r="13" spans="2:5" ht="12.75">
      <c r="B13" s="6">
        <v>13</v>
      </c>
      <c r="C13" s="7" t="s">
        <v>12</v>
      </c>
      <c r="D13" s="33">
        <f>'Tableau 223'!D55</f>
        <v>282.769535</v>
      </c>
      <c r="E13" s="6">
        <v>13</v>
      </c>
    </row>
    <row r="14" spans="2:5" ht="12.75">
      <c r="B14" s="57">
        <v>83</v>
      </c>
      <c r="C14" s="9" t="s">
        <v>85</v>
      </c>
      <c r="D14" s="34">
        <f>'Tableau 223'!D130</f>
        <v>148.9936</v>
      </c>
      <c r="E14" s="57">
        <v>83</v>
      </c>
    </row>
    <row r="15" spans="2:5" ht="12.75">
      <c r="B15" s="6">
        <v>84</v>
      </c>
      <c r="C15" s="7" t="s">
        <v>86</v>
      </c>
      <c r="D15" s="33">
        <f>'Tableau 223'!D131</f>
        <v>65.399977</v>
      </c>
      <c r="E15" s="6">
        <v>84</v>
      </c>
    </row>
    <row r="16" spans="2:5" ht="13.5" thickBot="1">
      <c r="B16" s="105" t="s">
        <v>137</v>
      </c>
      <c r="C16" s="100" t="s">
        <v>122</v>
      </c>
      <c r="D16" s="110">
        <f>SUM(D10:D15)</f>
        <v>728.8279340000001</v>
      </c>
      <c r="E16" s="106"/>
    </row>
    <row r="17" ht="12.75">
      <c r="B17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E13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 t="s">
        <v>19</v>
      </c>
      <c r="C10" s="9" t="s">
        <v>20</v>
      </c>
      <c r="D10" s="117">
        <f>'Tableau 223'!D62</f>
        <v>14.794619</v>
      </c>
      <c r="E10" s="8" t="s">
        <v>19</v>
      </c>
    </row>
    <row r="11" spans="2:5" ht="12.75">
      <c r="B11" s="6" t="s">
        <v>21</v>
      </c>
      <c r="C11" s="7" t="s">
        <v>22</v>
      </c>
      <c r="D11" s="118">
        <f>'Tableau 223'!D63</f>
        <v>13.041848</v>
      </c>
      <c r="E11" s="6" t="s">
        <v>21</v>
      </c>
    </row>
    <row r="12" spans="2:5" ht="13.5" thickBot="1">
      <c r="B12" s="105" t="s">
        <v>137</v>
      </c>
      <c r="C12" s="100" t="s">
        <v>123</v>
      </c>
      <c r="D12" s="110">
        <f>SUM(D10:D11)</f>
        <v>27.836467</v>
      </c>
      <c r="E12" s="110"/>
    </row>
    <row r="13" ht="12.75">
      <c r="B13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A1" sqref="A1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971</v>
      </c>
      <c r="C10" s="9" t="s">
        <v>98</v>
      </c>
      <c r="D10" s="117">
        <f>+'Tableau 223'!D144</f>
        <v>16.519481</v>
      </c>
      <c r="E10" s="8">
        <v>971</v>
      </c>
    </row>
    <row r="11" spans="2:5" ht="12.75">
      <c r="B11" s="6">
        <v>972</v>
      </c>
      <c r="C11" s="7" t="s">
        <v>100</v>
      </c>
      <c r="D11" s="118">
        <f>+'Tableau 223'!D145</f>
        <v>21.255994</v>
      </c>
      <c r="E11" s="6">
        <v>972</v>
      </c>
    </row>
    <row r="12" spans="2:5" ht="12.75">
      <c r="B12" s="8">
        <v>973</v>
      </c>
      <c r="C12" s="9" t="s">
        <v>99</v>
      </c>
      <c r="D12" s="117">
        <f>+'Tableau 223'!D146</f>
        <v>7.864967</v>
      </c>
      <c r="E12" s="8">
        <v>973</v>
      </c>
    </row>
    <row r="13" spans="2:5" ht="12.75">
      <c r="B13" s="6">
        <v>974</v>
      </c>
      <c r="C13" s="7" t="s">
        <v>101</v>
      </c>
      <c r="D13" s="118">
        <f>+'Tableau 223'!D147</f>
        <v>53.745573</v>
      </c>
      <c r="E13" s="6">
        <v>974</v>
      </c>
    </row>
    <row r="14" spans="2:5" ht="13.5" thickBot="1">
      <c r="B14" s="105" t="s">
        <v>137</v>
      </c>
      <c r="C14" s="100" t="s">
        <v>131</v>
      </c>
      <c r="D14" s="110">
        <f>SUM(D10:D13)</f>
        <v>99.386015</v>
      </c>
      <c r="E14" s="110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7"/>
  <sheetViews>
    <sheetView showGridLines="0" showRowColHeaders="0" workbookViewId="0" topLeftCell="A1">
      <selection activeCell="B9" sqref="B9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5"/>
      <c r="C5" s="2"/>
      <c r="D5" s="2"/>
      <c r="E5" s="3"/>
    </row>
    <row r="6" spans="2:5" ht="18.75">
      <c r="B6" s="131"/>
      <c r="C6" s="2"/>
      <c r="D6" s="2"/>
      <c r="E6" s="3"/>
    </row>
    <row r="7" spans="2:5" ht="18.75">
      <c r="B7" s="5"/>
      <c r="C7" s="2"/>
      <c r="D7" s="2"/>
      <c r="E7" s="3"/>
    </row>
    <row r="8" spans="2:5" ht="18.75">
      <c r="B8" s="5"/>
      <c r="C8" s="2"/>
      <c r="D8" s="2"/>
      <c r="E8" s="3"/>
    </row>
    <row r="9" spans="2:5" ht="13.5" thickBot="1">
      <c r="B9" s="41" t="s">
        <v>148</v>
      </c>
      <c r="C9" s="18"/>
      <c r="D9" s="36"/>
      <c r="E9" s="12"/>
    </row>
    <row r="10" spans="2:5" ht="12.75">
      <c r="B10" s="44"/>
      <c r="C10" s="45"/>
      <c r="D10" s="46"/>
      <c r="E10" s="61"/>
    </row>
    <row r="11" spans="2:5" ht="22.5">
      <c r="B11" s="47"/>
      <c r="C11" s="53" t="s">
        <v>139</v>
      </c>
      <c r="D11" s="43" t="s">
        <v>128</v>
      </c>
      <c r="E11" s="43" t="s">
        <v>139</v>
      </c>
    </row>
    <row r="12" spans="2:5" ht="12.75">
      <c r="B12" s="56">
        <v>8</v>
      </c>
      <c r="C12" s="9" t="s">
        <v>7</v>
      </c>
      <c r="D12" s="103">
        <f>'Tableau 223'!D50</f>
        <v>18.012007</v>
      </c>
      <c r="E12" s="56">
        <v>8</v>
      </c>
    </row>
    <row r="13" spans="2:5" ht="12.75">
      <c r="B13" s="6">
        <v>10</v>
      </c>
      <c r="C13" s="7" t="s">
        <v>9</v>
      </c>
      <c r="D13" s="104">
        <f>'Tableau 223'!D52</f>
        <v>32.235339</v>
      </c>
      <c r="E13" s="6">
        <v>10</v>
      </c>
    </row>
    <row r="14" spans="2:5" ht="12.75">
      <c r="B14" s="8">
        <v>51</v>
      </c>
      <c r="C14" s="9" t="s">
        <v>53</v>
      </c>
      <c r="D14" s="103">
        <f>'Tableau 223'!D98</f>
        <v>75.290475</v>
      </c>
      <c r="E14" s="8">
        <v>51</v>
      </c>
    </row>
    <row r="15" spans="2:5" ht="12.75">
      <c r="B15" s="6">
        <v>52</v>
      </c>
      <c r="C15" s="7" t="s">
        <v>54</v>
      </c>
      <c r="D15" s="104">
        <f>'Tableau 223'!D99</f>
        <v>12.257395</v>
      </c>
      <c r="E15" s="6">
        <v>52</v>
      </c>
    </row>
    <row r="16" spans="2:5" ht="13.5" thickBot="1">
      <c r="B16" s="105" t="s">
        <v>137</v>
      </c>
      <c r="C16" s="100" t="s">
        <v>103</v>
      </c>
      <c r="D16" s="106">
        <f>SUM(D12:D15)</f>
        <v>137.795216</v>
      </c>
      <c r="E16" s="100"/>
    </row>
    <row r="17" ht="12.75">
      <c r="B17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4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107">
        <v>2</v>
      </c>
      <c r="C10" s="7" t="s">
        <v>1</v>
      </c>
      <c r="D10" s="108">
        <f>+'Tableau 223'!D44</f>
        <v>43.71402</v>
      </c>
      <c r="E10" s="107">
        <v>2</v>
      </c>
    </row>
    <row r="11" spans="2:5" ht="12.75">
      <c r="B11" s="57">
        <v>60</v>
      </c>
      <c r="C11" s="9" t="s">
        <v>62</v>
      </c>
      <c r="D11" s="109">
        <f>'Tableau 223'!D107</f>
        <v>71.810404</v>
      </c>
      <c r="E11" s="57">
        <v>60</v>
      </c>
    </row>
    <row r="12" spans="2:5" ht="12.75">
      <c r="B12" s="6">
        <v>80</v>
      </c>
      <c r="C12" s="7" t="s">
        <v>82</v>
      </c>
      <c r="D12" s="108">
        <f>'Tableau 223'!D127</f>
        <v>46.31685</v>
      </c>
      <c r="E12" s="6">
        <v>80</v>
      </c>
    </row>
    <row r="13" spans="2:5" ht="13.5" thickBot="1">
      <c r="B13" s="99" t="s">
        <v>137</v>
      </c>
      <c r="C13" s="100" t="s">
        <v>104</v>
      </c>
      <c r="D13" s="110">
        <f>SUM(D10:D12)</f>
        <v>161.841274</v>
      </c>
      <c r="E13" s="110"/>
    </row>
    <row r="14" ht="12.75">
      <c r="B14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3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27</v>
      </c>
      <c r="C10" s="9" t="s">
        <v>29</v>
      </c>
      <c r="D10" s="128">
        <f>'Tableau 223'!D70</f>
        <v>54.857771</v>
      </c>
      <c r="E10" s="8">
        <v>27</v>
      </c>
    </row>
    <row r="11" spans="2:5" ht="12.75">
      <c r="B11" s="6">
        <v>76</v>
      </c>
      <c r="C11" s="7" t="s">
        <v>78</v>
      </c>
      <c r="D11" s="113">
        <f>'Tableau 223'!D123</f>
        <v>100.022065</v>
      </c>
      <c r="E11" s="6">
        <v>76</v>
      </c>
    </row>
    <row r="12" spans="2:5" ht="13.5" thickBot="1">
      <c r="B12" s="105" t="s">
        <v>137</v>
      </c>
      <c r="C12" s="100" t="s">
        <v>105</v>
      </c>
      <c r="D12" s="111">
        <f>SUM(D10:D11)</f>
        <v>154.879836</v>
      </c>
      <c r="E12" s="100"/>
    </row>
    <row r="13" ht="12.75">
      <c r="B13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17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145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18</v>
      </c>
      <c r="C10" s="9" t="s">
        <v>17</v>
      </c>
      <c r="D10" s="112">
        <f>'Tableau 223'!D60</f>
        <v>25.453482</v>
      </c>
      <c r="E10" s="8">
        <v>18</v>
      </c>
    </row>
    <row r="11" spans="2:5" ht="12.75">
      <c r="B11" s="6">
        <v>28</v>
      </c>
      <c r="C11" s="7" t="s">
        <v>30</v>
      </c>
      <c r="D11" s="113">
        <f>'Tableau 223'!D71</f>
        <v>40.906075</v>
      </c>
      <c r="E11" s="6">
        <v>28</v>
      </c>
    </row>
    <row r="12" spans="2:5" ht="12.75">
      <c r="B12" s="8">
        <v>36</v>
      </c>
      <c r="C12" s="9" t="s">
        <v>38</v>
      </c>
      <c r="D12" s="112">
        <f>'Tableau 223'!D83</f>
        <v>16.307278</v>
      </c>
      <c r="E12" s="8">
        <v>36</v>
      </c>
    </row>
    <row r="13" spans="2:5" ht="12.75">
      <c r="B13" s="6">
        <v>37</v>
      </c>
      <c r="C13" s="7" t="s">
        <v>39</v>
      </c>
      <c r="D13" s="113">
        <f>'Tableau 223'!D84</f>
        <v>55.743027</v>
      </c>
      <c r="E13" s="6">
        <v>37</v>
      </c>
    </row>
    <row r="14" spans="2:5" ht="12.75">
      <c r="B14" s="8">
        <v>41</v>
      </c>
      <c r="C14" s="9" t="s">
        <v>43</v>
      </c>
      <c r="D14" s="112">
        <f>'Tableau 223'!D88</f>
        <v>32.708509</v>
      </c>
      <c r="E14" s="8">
        <v>41</v>
      </c>
    </row>
    <row r="15" spans="2:5" ht="12.75">
      <c r="B15" s="6">
        <v>45</v>
      </c>
      <c r="C15" s="7" t="s">
        <v>47</v>
      </c>
      <c r="D15" s="113">
        <f>'Tableau 223'!D92</f>
        <v>65.648648</v>
      </c>
      <c r="E15" s="6">
        <v>45</v>
      </c>
    </row>
    <row r="16" spans="2:5" ht="13.5" thickBot="1">
      <c r="B16" s="99" t="s">
        <v>137</v>
      </c>
      <c r="C16" s="100" t="s">
        <v>106</v>
      </c>
      <c r="D16" s="110">
        <f>SUM(D10:D15)</f>
        <v>236.76701899999995</v>
      </c>
      <c r="E16" s="100"/>
    </row>
    <row r="17" ht="12.75">
      <c r="B17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E14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6">
        <v>14</v>
      </c>
      <c r="C10" s="7" t="s">
        <v>13</v>
      </c>
      <c r="D10" s="113">
        <f>'Tableau 223'!D56</f>
        <v>71.581156</v>
      </c>
      <c r="E10" s="6">
        <v>14</v>
      </c>
    </row>
    <row r="11" spans="2:5" ht="12.75">
      <c r="B11" s="57">
        <v>50</v>
      </c>
      <c r="C11" s="9" t="s">
        <v>52</v>
      </c>
      <c r="D11" s="112">
        <f>'Tableau 223'!D97</f>
        <v>39.853003</v>
      </c>
      <c r="E11" s="57">
        <v>50</v>
      </c>
    </row>
    <row r="12" spans="2:5" ht="12.75">
      <c r="B12" s="6">
        <v>61</v>
      </c>
      <c r="C12" s="7" t="s">
        <v>63</v>
      </c>
      <c r="D12" s="113">
        <f>'Tableau 223'!D108</f>
        <v>24.994913</v>
      </c>
      <c r="E12" s="6">
        <v>61</v>
      </c>
    </row>
    <row r="13" spans="2:5" ht="13.5" thickBot="1">
      <c r="B13" s="105" t="s">
        <v>137</v>
      </c>
      <c r="C13" s="100" t="s">
        <v>107</v>
      </c>
      <c r="D13" s="110">
        <f>SUM(D10:D12)</f>
        <v>136.429072</v>
      </c>
      <c r="E13" s="100"/>
    </row>
    <row r="14" spans="2:5" ht="12.75">
      <c r="B14" s="42" t="s">
        <v>135</v>
      </c>
      <c r="D14" s="114"/>
      <c r="E14" s="115"/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15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21</v>
      </c>
      <c r="C10" s="9" t="s">
        <v>23</v>
      </c>
      <c r="D10" s="34">
        <f>'Tableau 223'!D64</f>
        <v>58.056914</v>
      </c>
      <c r="E10" s="8">
        <v>21</v>
      </c>
    </row>
    <row r="11" spans="2:5" ht="12.75">
      <c r="B11" s="6">
        <v>58</v>
      </c>
      <c r="C11" s="7" t="s">
        <v>60</v>
      </c>
      <c r="D11" s="33">
        <f>'Tableau 223'!D105</f>
        <v>17.723202</v>
      </c>
      <c r="E11" s="6">
        <v>58</v>
      </c>
    </row>
    <row r="12" spans="2:5" ht="12.75">
      <c r="B12" s="8">
        <v>71</v>
      </c>
      <c r="C12" s="9" t="s">
        <v>73</v>
      </c>
      <c r="D12" s="34">
        <f>'Tableau 223'!D118</f>
        <v>43.723617</v>
      </c>
      <c r="E12" s="8">
        <v>71</v>
      </c>
    </row>
    <row r="13" spans="2:5" ht="12.75">
      <c r="B13" s="6">
        <v>89</v>
      </c>
      <c r="C13" s="7" t="s">
        <v>91</v>
      </c>
      <c r="D13" s="33">
        <f>'Tableau 223'!D136</f>
        <v>29.190351</v>
      </c>
      <c r="E13" s="6">
        <v>89</v>
      </c>
    </row>
    <row r="14" spans="2:5" ht="13.5" thickBot="1">
      <c r="B14" s="99" t="s">
        <v>137</v>
      </c>
      <c r="C14" s="100" t="s">
        <v>108</v>
      </c>
      <c r="D14" s="116">
        <f>SUM(D10:D13)</f>
        <v>148.69408399999998</v>
      </c>
      <c r="E14" s="100"/>
    </row>
    <row r="15" ht="12.75">
      <c r="B15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3"/>
  <sheetViews>
    <sheetView showGridLines="0" showRowColHeaders="0" workbookViewId="0" topLeftCell="A1">
      <selection activeCell="B7" sqref="B7"/>
    </sheetView>
  </sheetViews>
  <sheetFormatPr defaultColWidth="12" defaultRowHeight="12.75"/>
  <cols>
    <col min="3" max="3" width="28.16015625" style="0" customWidth="1"/>
    <col min="5" max="5" width="15.83203125" style="0" customWidth="1"/>
  </cols>
  <sheetData>
    <row r="3" ht="12.75">
      <c r="A3" s="68" t="s">
        <v>138</v>
      </c>
    </row>
    <row r="5" spans="2:5" ht="18.75">
      <c r="B5" s="3"/>
      <c r="C5" s="5"/>
      <c r="D5" s="2"/>
      <c r="E5" s="2"/>
    </row>
    <row r="6" spans="2:5" ht="18.75">
      <c r="B6" s="130"/>
      <c r="C6" s="5"/>
      <c r="D6" s="2"/>
      <c r="E6" s="2"/>
    </row>
    <row r="7" spans="2:5" ht="13.5" thickBot="1">
      <c r="B7" s="41" t="s">
        <v>148</v>
      </c>
      <c r="C7" s="18"/>
      <c r="D7" s="36"/>
      <c r="E7" s="12"/>
    </row>
    <row r="8" spans="2:5" ht="12.75">
      <c r="B8" s="44"/>
      <c r="C8" s="45"/>
      <c r="D8" s="46"/>
      <c r="E8" s="61"/>
    </row>
    <row r="9" spans="2:5" ht="22.5">
      <c r="B9" s="47"/>
      <c r="C9" s="53" t="s">
        <v>139</v>
      </c>
      <c r="D9" s="43" t="s">
        <v>128</v>
      </c>
      <c r="E9" s="43" t="s">
        <v>139</v>
      </c>
    </row>
    <row r="10" spans="2:5" ht="12.75">
      <c r="B10" s="8">
        <v>59</v>
      </c>
      <c r="C10" s="9" t="s">
        <v>61</v>
      </c>
      <c r="D10" s="117">
        <f>'Tableau 223'!D106</f>
        <v>205.557323</v>
      </c>
      <c r="E10" s="8">
        <v>59</v>
      </c>
    </row>
    <row r="11" spans="2:5" ht="12.75">
      <c r="B11" s="6">
        <v>62</v>
      </c>
      <c r="C11" s="7" t="s">
        <v>64</v>
      </c>
      <c r="D11" s="118">
        <f>'Tableau 223'!D109</f>
        <v>90.679311</v>
      </c>
      <c r="E11" s="6">
        <v>62</v>
      </c>
    </row>
    <row r="12" spans="2:5" ht="13.5" thickBot="1">
      <c r="B12" s="105" t="s">
        <v>137</v>
      </c>
      <c r="C12" s="100" t="s">
        <v>109</v>
      </c>
      <c r="D12" s="110">
        <f>SUM(D10:D11)</f>
        <v>296.236634</v>
      </c>
      <c r="E12" s="106"/>
    </row>
    <row r="13" ht="12.75">
      <c r="B13" s="42" t="s">
        <v>135</v>
      </c>
    </row>
  </sheetData>
  <hyperlinks>
    <hyperlink ref="A3" location="'Tableau 223'!A1" display="Retour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bordes</cp:lastModifiedBy>
  <cp:lastPrinted>2009-12-22T15:14:07Z</cp:lastPrinted>
  <dcterms:created xsi:type="dcterms:W3CDTF">2006-02-21T11:09:58Z</dcterms:created>
  <dcterms:modified xsi:type="dcterms:W3CDTF">2010-04-26T15:39:53Z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